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3"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2.10'!$E$18</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25725"/>
</workbook>
</file>

<file path=xl/calcChain.xml><?xml version="1.0" encoding="utf-8"?>
<calcChain xmlns="http://schemas.openxmlformats.org/spreadsheetml/2006/main">
  <c r="F40" i="569"/>
  <c r="D40"/>
  <c r="F36"/>
  <c r="F28"/>
  <c r="D28"/>
  <c r="F24"/>
  <c r="F16"/>
  <c r="D16"/>
  <c r="F12"/>
  <c r="A11" i="553"/>
  <c r="A12"/>
  <c r="A13"/>
  <c r="A14"/>
  <c r="A15"/>
  <c r="A16"/>
  <c r="A17"/>
  <c r="A18"/>
  <c r="A19"/>
  <c r="A20"/>
  <c r="I15" i="532"/>
  <c r="I10"/>
  <c r="H15"/>
  <c r="H10"/>
  <c r="A8" i="553"/>
  <c r="A9"/>
  <c r="A10"/>
  <c r="A5"/>
  <c r="A6"/>
  <c r="A7"/>
  <c r="R14" i="566"/>
  <c r="R13"/>
  <c r="A4" i="553"/>
  <c r="R12" i="566"/>
  <c r="P12" a="1"/>
  <c r="P12" s="1"/>
  <c r="M14"/>
  <c r="M13"/>
  <c r="M12"/>
  <c r="P15" i="471" l="1" a="1"/>
  <c r="P15" s="1"/>
  <c r="B3" i="525"/>
  <c r="D4" i="556" l="1"/>
  <c r="T3" i="205" l="1"/>
  <c r="D5" i="532" l="1"/>
  <c r="B5" i="525"/>
  <c r="B2"/>
  <c r="A3" i="553" l="1"/>
  <c r="A2" l="1"/>
  <c r="M12" i="564" l="1"/>
  <c r="F54" i="471" l="1"/>
  <c r="D58" l="1"/>
  <c r="F58"/>
  <c r="D6" i="569" l="1"/>
  <c r="G15" i="532" l="1"/>
  <c r="R25" i="471" l="1"/>
  <c r="R20"/>
  <c r="R15"/>
  <c r="M15"/>
  <c r="M2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<sst xmlns="http://schemas.openxmlformats.org/spreadsheetml/2006/main" count="1216" uniqueCount="690">
  <si>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</si>
  <si>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</si>
  <si>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</si>
  <si>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</si>
  <si>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</si>
  <si>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</si>
  <si>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</si>
  <si>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</si>
  <si>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</si>
  <si>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</si>
  <si>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</si>
  <si>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</si>
  <si>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</si>
  <si>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</si>
  <si>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</si>
  <si>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</si>
  <si>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</si>
  <si>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</si>
  <si>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</si>
  <si>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</si>
  <si>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</si>
  <si>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</si>
  <si>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</si>
  <si>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</si>
  <si>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</si>
  <si>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</si>
  <si>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</si>
  <si>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</si>
  <si>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</si>
  <si>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</si>
  <si>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</si>
  <si>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</si>
  <si>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</si>
  <si>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</si>
  <si>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</si>
  <si>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</si>
  <si>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</si>
  <si>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</si>
  <si>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</si>
  <si>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</si>
  <si>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</si>
  <si>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</si>
  <si>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</si>
  <si>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</si>
  <si>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</si>
  <si>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</si>
  <si>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</si>
  <si>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</si>
  <si>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</si>
  <si>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</si>
  <si>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</si>
  <si>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</si>
  <si>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</si>
  <si>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</si>
  <si>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</si>
  <si>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</si>
  <si>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</si>
  <si>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</si>
  <si>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</si>
  <si>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</si>
  <si>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</si>
  <si>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</si>
  <si>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</si>
  <si>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</si>
  <si>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</si>
  <si>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</si>
  <si>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</si>
  <si>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</si>
  <si>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</si>
  <si>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</si>
  <si>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</si>
  <si>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</si>
  <si>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</si>
  <si>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</si>
  <si>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</si>
  <si>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</si>
  <si>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</si>
  <si>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</si>
  <si>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</si>
  <si>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</si>
  <si>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</si>
  <si>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</si>
  <si>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</si>
  <si>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</si>
  <si>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</si>
  <si>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</si>
  <si>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</si>
  <si>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</si>
  <si>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</si>
  <si>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</si>
  <si>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</si>
  <si>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</si>
  <si>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</si>
  <si>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</si>
  <si>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</si>
  <si>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</si>
  <si>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</si>
  <si>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</si>
  <si>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</si>
  <si>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</si>
  <si>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</si>
  <si>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</si>
  <si>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</si>
  <si>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</si>
  <si>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</si>
  <si>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</si>
  <si>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</si>
  <si>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</si>
  <si>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</si>
  <si>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</si>
  <si>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</si>
  <si>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</si>
  <si>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</si>
  <si>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</si>
  <si>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</si>
  <si>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</si>
  <si>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</si>
  <si>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</si>
  <si>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</si>
  <si>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</si>
  <si>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</si>
  <si>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</si>
  <si>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</si>
  <si>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</si>
  <si>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</si>
  <si>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</si>
  <si>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</si>
  <si>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</si>
  <si>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</si>
  <si>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</si>
  <si>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</si>
  <si>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</si>
  <si>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</si>
  <si>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</si>
  <si>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</si>
  <si>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</si>
  <si>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</si>
  <si>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</si>
  <si>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</si>
  <si>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</si>
  <si>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</si>
  <si>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</si>
  <si>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</si>
  <si>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</si>
  <si>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</si>
  <si>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</si>
  <si>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</si>
  <si>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</si>
  <si>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</si>
  <si>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</si>
  <si>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</si>
  <si>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</si>
  <si>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</si>
  <si>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</si>
  <si>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</si>
  <si>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</si>
  <si>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</si>
  <si>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</si>
  <si>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</si>
  <si>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</si>
  <si>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</si>
  <si>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</si>
  <si>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</si>
  <si>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</si>
  <si>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</si>
  <si>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</si>
  <si>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</si>
  <si>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</si>
  <si>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</si>
  <si>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</si>
  <si>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</si>
  <si>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</si>
  <si>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</si>
  <si>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</si>
  <si>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</si>
  <si>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</si>
  <si>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</si>
  <si>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</si>
  <si>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</si>
  <si>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</si>
  <si>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</si>
  <si>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</si>
  <si>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</si>
  <si>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</si>
  <si>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</si>
  <si>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</si>
  <si>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</si>
  <si>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</si>
  <si>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</si>
  <si>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</si>
  <si>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</si>
  <si>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</si>
  <si>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</si>
  <si>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</si>
  <si>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</si>
  <si>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</si>
  <si>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</si>
  <si>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</si>
  <si>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</si>
  <si>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</si>
  <si>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</si>
  <si>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</si>
  <si>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</si>
  <si>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</si>
  <si>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</si>
  <si>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</si>
  <si>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</si>
  <si>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</si>
  <si>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</si>
  <si>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</si>
  <si>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</si>
  <si>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</si>
  <si>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</si>
  <si>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</si>
  <si>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</si>
  <si>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</si>
  <si>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</si>
  <si>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</si>
  <si>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</si>
  <si>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</si>
  <si>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</si>
  <si>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</si>
  <si>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</si>
  <si>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</si>
  <si>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</si>
  <si>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</si>
  <si>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</si>
  <si>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</si>
  <si>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</si>
  <si>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</si>
  <si>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</si>
  <si>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</si>
  <si>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</si>
  <si>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</si>
  <si>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</si>
  <si>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</si>
  <si>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</si>
  <si>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</si>
  <si>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</si>
  <si>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</si>
  <si>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</si>
  <si>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</si>
  <si>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</si>
  <si>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</si>
  <si>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</si>
  <si>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</si>
  <si>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</si>
  <si>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</si>
  <si>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</si>
  <si>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</si>
  <si>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</si>
  <si>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</si>
  <si>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</si>
  <si>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</si>
  <si>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</si>
  <si>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</si>
  <si>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</si>
  <si>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</si>
  <si>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</si>
  <si>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</si>
  <si>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</si>
  <si>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</si>
  <si>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</si>
  <si>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</si>
  <si>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</si>
  <si>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</si>
  <si>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</si>
  <si>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</si>
  <si>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</si>
  <si>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</si>
  <si>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</si>
  <si>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</si>
  <si>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</si>
  <si>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</si>
  <si>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</si>
  <si>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</si>
  <si>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</si>
  <si>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</si>
  <si>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</si>
  <si>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</si>
  <si>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</si>
  <si>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</si>
  <si>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</si>
  <si>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</si>
  <si>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</si>
  <si>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</si>
  <si>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</si>
  <si>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</si>
  <si>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</si>
  <si>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</si>
  <si>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</si>
  <si>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</si>
  <si>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</si>
  <si>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</si>
  <si>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</si>
  <si>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</si>
  <si>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</si>
  <si>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</si>
  <si>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</si>
  <si>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</si>
  <si>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</si>
  <si>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</si>
  <si>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</si>
  <si>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</si>
  <si>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</si>
  <si>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</si>
  <si>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</si>
  <si>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</si>
  <si>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</si>
  <si>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</si>
  <si>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</si>
  <si>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</si>
  <si>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</si>
  <si>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</si>
  <si>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</si>
  <si>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</si>
  <si>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</si>
  <si>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</si>
  <si>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</si>
  <si>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</si>
  <si>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</si>
  <si>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</si>
  <si>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</si>
  <si>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</si>
  <si>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</si>
  <si>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</si>
  <si>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</si>
  <si>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</si>
  <si>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</si>
  <si>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</si>
  <si>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</si>
  <si>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</si>
  <si>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</si>
  <si>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</si>
  <si>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</si>
  <si>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</si>
  <si>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</si>
  <si>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</si>
  <si>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</si>
  <si>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</si>
  <si>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</si>
  <si>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</si>
  <si>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</si>
  <si>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</si>
  <si>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</si>
  <si>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</si>
  <si>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</si>
  <si>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</si>
  <si>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</si>
  <si>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</si>
  <si>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</si>
  <si>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03.07.2019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</si>
  <si>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</si>
  <si>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</si>
  <si>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</si>
  <si>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</si>
  <si>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</si>
  <si>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</si>
  <si>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</si>
  <si>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</si>
  <si>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</si>
  <si>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</si>
  <si>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</si>
  <si>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</si>
  <si>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</si>
  <si>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</si>
  <si>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</si>
  <si>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</si>
  <si>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</si>
  <si>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</si>
  <si>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</si>
  <si>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</si>
  <si>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</si>
  <si>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</si>
  <si>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</si>
  <si>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26590793</t>
  </si>
  <si>
    <t>АО "Надымское авиапредприятие"</t>
  </si>
  <si>
    <t>8903025610</t>
  </si>
  <si>
    <t>890301001</t>
  </si>
  <si>
    <t>26361326</t>
  </si>
  <si>
    <t>АО "Новоуренгойский ОАО"</t>
  </si>
  <si>
    <t>8904045602</t>
  </si>
  <si>
    <t>890401001</t>
  </si>
  <si>
    <t>26361309</t>
  </si>
  <si>
    <t>АО "Салехардэнерго"</t>
  </si>
  <si>
    <t>8901030855</t>
  </si>
  <si>
    <t>890101001</t>
  </si>
  <si>
    <t>26539156</t>
  </si>
  <si>
    <t>АО "Уренгойгорводоканал"</t>
  </si>
  <si>
    <t>8904046652</t>
  </si>
  <si>
    <t>31291600</t>
  </si>
  <si>
    <t>АО "Уренгойжилсервис"</t>
  </si>
  <si>
    <t>8904046691</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</si>
  <si>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</si>
  <si>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</si>
  <si>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</si>
  <si>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</si>
  <si>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</si>
  <si>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</si>
  <si>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</si>
  <si>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</si>
  <si>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</si>
  <si>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</si>
  <si>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</si>
  <si>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</si>
  <si>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</si>
  <si>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</si>
  <si>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</si>
  <si>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</si>
  <si>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</si>
  <si>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</si>
  <si>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</si>
  <si>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</si>
  <si>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</si>
  <si>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</si>
  <si>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</si>
  <si>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</si>
  <si>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</si>
  <si>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</si>
  <si>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</si>
  <si>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</si>
  <si>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</si>
  <si>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</si>
  <si>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</si>
  <si>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</si>
  <si>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</si>
  <si>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</si>
  <si>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</si>
  <si>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</si>
  <si>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</si>
  <si>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</si>
  <si>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</si>
  <si>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</si>
  <si>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</si>
  <si>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</si>
  <si>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</si>
  <si>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</si>
  <si>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</si>
  <si>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</si>
  <si>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</si>
  <si>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</si>
  <si>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</si>
  <si>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</si>
  <si>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</si>
  <si>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</si>
  <si>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</si>
  <si>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26539285</t>
  </si>
  <si>
    <t>МП МО Мужевское "Жилфонд"</t>
  </si>
  <si>
    <t>8907001547</t>
  </si>
  <si>
    <t>23-03-2008 00:00:00</t>
  </si>
  <si>
    <t>26524362</t>
  </si>
  <si>
    <t>МПП ЖКХ МО г. Лабытнанги "Ямал"</t>
  </si>
  <si>
    <t>8902009197</t>
  </si>
  <si>
    <t>890201001</t>
  </si>
  <si>
    <t>26361334</t>
  </si>
  <si>
    <t>МУП "Муравленковские коммунальные системы"</t>
  </si>
  <si>
    <t>8906006976</t>
  </si>
  <si>
    <t>890601001</t>
  </si>
  <si>
    <t>26405808</t>
  </si>
  <si>
    <t>МУП "Управление энергоснабжения и инженерных сетей"</t>
  </si>
  <si>
    <t>8903028065</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</si>
  <si>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</si>
  <si>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</si>
  <si>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</si>
  <si>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</si>
  <si>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</si>
  <si>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</si>
  <si>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</si>
  <si>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</si>
  <si>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</si>
  <si>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</si>
  <si>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</si>
  <si>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</si>
  <si>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</si>
  <si>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</si>
  <si>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</si>
  <si>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ОАО "Аэропорт Сургут"</t>
  </si>
  <si>
    <t>8602060523</t>
  </si>
  <si>
    <t>26361211</t>
  </si>
  <si>
    <t>ОАО "Аэропорт Сургут"</t>
  </si>
  <si>
    <t>860201001</t>
  </si>
  <si>
    <t>26361312</t>
  </si>
  <si>
    <t>ОАО "Тепло-Энергетик"</t>
  </si>
  <si>
    <t>8902010724</t>
  </si>
  <si>
    <t>31161921</t>
  </si>
  <si>
    <t>ООО "Аметист"</t>
  </si>
  <si>
    <t>8907002572</t>
  </si>
  <si>
    <t>01-12-2017 00:00:00</t>
  </si>
  <si>
    <t>26576140</t>
  </si>
  <si>
    <t>ООО "Газпром трансгаз Сургут"</t>
  </si>
  <si>
    <t>997250001</t>
  </si>
  <si>
    <t>28046959</t>
  </si>
  <si>
    <t>ООО "ЛУКОЙЛ-ЭНЕРГОСЕТИ"</t>
  </si>
  <si>
    <t>5260230051</t>
  </si>
  <si>
    <t>770901001</t>
  </si>
  <si>
    <t>17-01-2013 00:00:00</t>
  </si>
  <si>
    <t>27664315</t>
  </si>
  <si>
    <t>ООО "НадымЖилКомсервис"</t>
  </si>
  <si>
    <t>8903031935</t>
  </si>
  <si>
    <t>31161912</t>
  </si>
  <si>
    <t>ООО "Надымское производственное предприятие"</t>
  </si>
  <si>
    <t>8903020210</t>
  </si>
  <si>
    <t>26361332</t>
  </si>
  <si>
    <t>ООО "Ноябрьсктеплонефть"</t>
  </si>
  <si>
    <t>8905032483</t>
  </si>
  <si>
    <t>26754438</t>
  </si>
  <si>
    <t>ООО "РН-Пурнефтегаз"</t>
  </si>
  <si>
    <t>8913006455</t>
  </si>
  <si>
    <t>26361352</t>
  </si>
  <si>
    <t>ООО "Ратта"</t>
  </si>
  <si>
    <t>8912002352</t>
  </si>
  <si>
    <t>891201001</t>
  </si>
  <si>
    <t>26519891</t>
  </si>
  <si>
    <t>ООО "РемСтройСервис"</t>
  </si>
  <si>
    <t>8903028234</t>
  </si>
  <si>
    <t>27989602</t>
  </si>
  <si>
    <t>ООО "Эффективная теплоэнергетика"</t>
  </si>
  <si>
    <t>8901021272</t>
  </si>
  <si>
    <t>745101001</t>
  </si>
  <si>
    <t>22-04-2008 00:00:00</t>
  </si>
  <si>
    <t>26361349</t>
  </si>
  <si>
    <t>ООО "Ямал-Энерго"</t>
  </si>
  <si>
    <t>8912002546</t>
  </si>
  <si>
    <t>26576132</t>
  </si>
  <si>
    <t>ООО «Газпром переработка» в зоне деятельности филиала Завод по стабилизации конденсата имени В.С. Черномырдина</t>
  </si>
  <si>
    <t>1102054991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</si>
  <si>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</si>
  <si>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</si>
  <si>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</si>
  <si>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</si>
  <si>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</si>
  <si>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</si>
  <si>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</si>
  <si>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</si>
  <si>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</si>
  <si>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</si>
  <si>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</si>
  <si>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</si>
  <si>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</si>
  <si>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</si>
  <si>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</si>
  <si>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</si>
  <si>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</si>
  <si>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</si>
  <si>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</si>
  <si>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</si>
  <si>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</si>
  <si>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</si>
  <si>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890402001</t>
  </si>
  <si>
    <t>03-10-2005 00:00:00</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</si>
  <si>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</si>
  <si>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</si>
  <si>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</si>
  <si>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</si>
  <si>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</si>
  <si>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</si>
  <si>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t>
  </si>
  <si>
    <t>Тюменская область, Ямало-Ненецкий автономный округ, 629007, город Салехард, улица Свердлова дом 39, а/я 42</t>
  </si>
  <si>
    <t>Стратий Юрий Федорович</t>
  </si>
  <si>
    <t>Галанова Ирина Анатольевна</t>
  </si>
  <si>
    <t>Ведущий инженер ПТО</t>
  </si>
  <si>
    <t>8(34922)5-44-81</t>
  </si>
  <si>
    <t>gruppatp@mail.ru</t>
  </si>
  <si>
    <t>03.07.2019 12:01:00</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</si>
  <si>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</si>
  <si>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</si>
  <si>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</si>
  <si>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</si>
  <si>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</si>
  <si>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</si>
  <si>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</si>
  <si>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</si>
  <si>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</si>
  <si>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</si>
  <si>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</si>
  <si>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</si>
  <si>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</si>
  <si>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</si>
  <si>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</si>
  <si>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</si>
  <si>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</si>
  <si>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</si>
  <si>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</si>
  <si>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</si>
  <si>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</si>
  <si>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</si>
  <si>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</si>
  <si>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</si>
  <si>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</si>
  <si>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</si>
  <si>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</si>
  <si>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</si>
  <si>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</si>
  <si>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</si>
  <si>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</si>
  <si>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</si>
  <si>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</si>
  <si>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</si>
  <si>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</si>
  <si>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</si>
  <si>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</si>
  <si>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</si>
  <si>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</si>
  <si>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</si>
  <si>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</si>
  <si>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</si>
  <si>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</si>
  <si>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</si>
  <si>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</si>
  <si>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</si>
  <si>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</si>
  <si>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</si>
  <si>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</si>
  <si>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</si>
  <si>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</si>
  <si>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</si>
  <si>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</si>
  <si>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</si>
  <si>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</si>
  <si>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</si>
  <si>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</si>
  <si>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</si>
  <si>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</si>
  <si>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</si>
  <si>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</si>
  <si>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</si>
  <si>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</si>
  <si>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</si>
  <si>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</si>
  <si>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</si>
  <si>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</si>
  <si>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</si>
  <si>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</si>
  <si>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</si>
  <si>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</si>
  <si>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</si>
  <si>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</si>
  <si>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</si>
  <si>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</si>
  <si>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</si>
  <si>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</si>
  <si>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</si>
  <si>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</si>
  <si>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</si>
  <si>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</si>
  <si>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</si>
  <si>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</si>
  <si>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</si>
  <si>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</si>
  <si>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</si>
  <si>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</si>
  <si>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</si>
  <si>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</si>
  <si>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</si>
  <si>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</si>
  <si>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</si>
  <si>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</si>
  <si>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</si>
  <si>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</si>
  <si>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</si>
  <si>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</si>
  <si>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</si>
  <si>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</si>
  <si>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</si>
  <si>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</si>
  <si>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</si>
  <si>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</si>
  <si>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</si>
  <si>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</si>
  <si>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</si>
  <si>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</si>
  <si>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</si>
  <si>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</si>
  <si>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</si>
  <si>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</si>
  <si>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</si>
  <si>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</si>
  <si>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</si>
  <si>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</si>
  <si>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</si>
  <si>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</si>
  <si>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</si>
  <si>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</si>
  <si>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</si>
  <si>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</si>
  <si>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Холодное водоснабжение. Подвозная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</si>
  <si>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</si>
  <si>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</si>
  <si>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Салехард (71951000)</t>
  </si>
  <si>
    <t>Резерв мощности централизованной системы холодного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</si>
</sst>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59">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6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86" fillId="49"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0" borderId="55" applyNumberFormat="0">
      <alignment horizontal="center" vertical="center"/>
    </xf>
    <xf numFmtId="0" fontId="87" fillId="50" borderId="55" applyNumberFormat="0">
      <alignment horizontal="center" vertical="center"/>
    </xf>
    <xf numFmtId="0" fontId="85" fillId="48"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48" borderId="0" applyNumberFormat="0" applyBorder="0" applyAlignment="0" applyProtection="0"/>
    <xf numFmtId="0" fontId="85" fillId="54"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5"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6"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57" borderId="0" applyNumberFormat="0" applyBorder="0" applyAlignment="0" applyProtection="0"/>
    <xf numFmtId="0" fontId="98" fillId="0" borderId="0" applyNumberFormat="0" applyFill="0" applyBorder="0" applyAlignment="0" applyProtection="0"/>
    <xf numFmtId="0" fontId="1" fillId="58"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0" borderId="5" applyNumberFormat="0" applyFont="0" applyFill="0" applyBorder="0" applyAlignment="0" applyProtection="0">
      <alignment horizontal="center" vertical="center" wrapText="1"/>
    </xf>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6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hidden="1"/>
    <cellStyle name="20% - Акцент2" xfId="78" hidden="1"/>
    <cellStyle name="20% - Акцент3" xfId="82" hidden="1"/>
    <cellStyle name="20% - Акцент4" xfId="86" hidden="1"/>
    <cellStyle name="20% - Акцент5" xfId="90" hidden="1"/>
    <cellStyle name="20% - Акцент6" xfId="94" hidden="1"/>
    <cellStyle name="40% - Акцент1" xfId="75" hidden="1"/>
    <cellStyle name="40% - Акцент2" xfId="79" hidden="1"/>
    <cellStyle name="40% - Акцент3" xfId="83" hidden="1"/>
    <cellStyle name="40% - Акцент4" xfId="87" hidden="1"/>
    <cellStyle name="40% - Акцент5" xfId="91" hidden="1"/>
    <cellStyle name="40% - Акцент6" xfId="95" hidden="1"/>
    <cellStyle name="60% - Акцент1" xfId="76" hidden="1"/>
    <cellStyle name="60% - Акцент2" xfId="80" hidden="1"/>
    <cellStyle name="60% - Акцент3" xfId="84" hidden="1"/>
    <cellStyle name="60% - Акцент4" xfId="88" hidden="1"/>
    <cellStyle name="60% - Акцент5" xfId="92" hidden="1"/>
    <cellStyle name="60% - Акцент6" xfId="96" hidden="1"/>
    <cellStyle name="Action" xfId="117"/>
    <cellStyle name="Cells" xfId="118"/>
    <cellStyle name="Cells 2" xfId="97"/>
    <cellStyle name="Currency [0]" xfId="16"/>
    <cellStyle name="currency1" xfId="98"/>
    <cellStyle name="Currency2" xfId="17"/>
    <cellStyle name="currency3" xfId="99"/>
    <cellStyle name="currency4" xfId="100"/>
    <cellStyle name="DblClick" xfId="119"/>
    <cellStyle name="Followed Hyperlink" xfId="18"/>
    <cellStyle name="Formuls" xfId="120"/>
    <cellStyle name="Header" xfId="121"/>
    <cellStyle name="Header 3" xfId="19"/>
    <cellStyle name="Hyperlink" xfId="20"/>
    <cellStyle name="normal" xfId="21"/>
    <cellStyle name="Normal1" xfId="22"/>
    <cellStyle name="Normal2" xfId="23"/>
    <cellStyle name="Percent1" xfId="24"/>
    <cellStyle name="Title" xfId="122"/>
    <cellStyle name="Title 2" xfId="123"/>
    <cellStyle name="Title 4" xfId="25"/>
    <cellStyle name="Акцент1" xfId="73" builtinId="29" hidden="1"/>
    <cellStyle name="Акцент1" xfId="124"/>
    <cellStyle name="Акцент2" xfId="77" builtinId="33" hidden="1"/>
    <cellStyle name="Акцент2" xfId="125"/>
    <cellStyle name="Акцент3" xfId="81" builtinId="37" hidden="1"/>
    <cellStyle name="Акцент3" xfId="126"/>
    <cellStyle name="Акцент4" xfId="85" builtinId="41" hidden="1"/>
    <cellStyle name="Акцент4" xfId="127"/>
    <cellStyle name="Акцент5" xfId="89" builtinId="45" hidden="1"/>
    <cellStyle name="Акцент5" xfId="128"/>
    <cellStyle name="Акцент6" xfId="93" builtinId="49" hidden="1"/>
    <cellStyle name="Акцент6" xfId="129"/>
    <cellStyle name="Ввод " xfId="26" builtinId="20" customBuiltin="1"/>
    <cellStyle name="Вывод" xfId="65" builtinId="21" hidden="1"/>
    <cellStyle name="Вывод" xfId="130"/>
    <cellStyle name="Вычисление" xfId="66" builtinId="22" hidden="1"/>
    <cellStyle name="Вычисление" xfId="131"/>
    <cellStyle name="Гиперссылка" xfId="27" builtinId="8" customBuiltin="1"/>
    <cellStyle name="Гиперссылка 2" xfId="28"/>
    <cellStyle name="Гиперссылка 2 2" xfId="29"/>
    <cellStyle name="Гиперссылка 3" xfId="132"/>
    <cellStyle name="Гиперссылка 4" xfId="30"/>
    <cellStyle name="Гиперссылка 4 2" xfId="101"/>
    <cellStyle name="Гиперссылка 4 2 2" xfId="102"/>
    <cellStyle name="Гиперссылка 4_PASSPORT.TEPLO.PROIZV(v6.0.1)" xfId="133"/>
    <cellStyle name="Гиперссылка 5" xfId="103"/>
    <cellStyle name="Заголовок" xfId="31"/>
    <cellStyle name="Заголовок 1" xfId="58" builtinId="16" hidden="1"/>
    <cellStyle name="Заголовок 1" xfId="134"/>
    <cellStyle name="Заголовок 2" xfId="59" builtinId="17" hidden="1"/>
    <cellStyle name="Заголовок 2" xfId="135"/>
    <cellStyle name="Заголовок 3" xfId="60" builtinId="18" hidden="1"/>
    <cellStyle name="Заголовок 3" xfId="136"/>
    <cellStyle name="Заголовок 4" xfId="61" builtinId="19" hidden="1"/>
    <cellStyle name="Заголовок 4" xfId="137"/>
    <cellStyle name="ЗаголовокСтолбца" xfId="32"/>
    <cellStyle name="Значение" xfId="33"/>
    <cellStyle name="Итог" xfId="72" builtinId="25" hidden="1"/>
    <cellStyle name="Итог" xfId="138"/>
    <cellStyle name="Контрольная ячейка" xfId="68" builtinId="23" hidden="1"/>
    <cellStyle name="Контрольная ячейка" xfId="139"/>
    <cellStyle name="Название" xfId="57" builtinId="15" hidden="1"/>
    <cellStyle name="Название" xfId="140"/>
    <cellStyle name="Нейтральный" xfId="64" builtinId="28" hidden="1"/>
    <cellStyle name="Нейтральный" xfId="141"/>
    <cellStyle name="Обычный" xfId="0" builtinId="0" customBuiltin="1"/>
    <cellStyle name="Обычный 10" xfId="104"/>
    <cellStyle name="Обычный 12" xfId="105"/>
    <cellStyle name="Обычный 12 2" xfId="34"/>
    <cellStyle name="Обычный 12 3" xfId="106"/>
    <cellStyle name="Обычный 12 3 2" xfId="142"/>
    <cellStyle name="Обычный 14" xfId="107"/>
    <cellStyle name="Обычный 14 2" xfId="143"/>
    <cellStyle name="Обычный 14_UPDATE.WARM.CALC.INDEX.2015.TO.1.2.3" xfId="144"/>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45"/>
    <cellStyle name="Обычный 20" xfId="146"/>
    <cellStyle name="Обычный 21" xfId="147"/>
    <cellStyle name="Обычный 22" xfId="148"/>
    <cellStyle name="Обычный 23" xfId="149"/>
    <cellStyle name="Обычный 3" xfId="39"/>
    <cellStyle name="Обычный 3 2" xfId="40"/>
    <cellStyle name="Обычный 3 3" xfId="41"/>
    <cellStyle name="Обычный 3 3 2" xfId="111"/>
    <cellStyle name="Обычный 3 3_PASSPORT.TEPLO.PROIZV(v6.0.1)" xfId="150"/>
    <cellStyle name="Обычный 4" xfId="112"/>
    <cellStyle name="Обычный 4 2" xfId="151"/>
    <cellStyle name="Обычный 4_PASSPORT.TEPLO.PROIZV(v6.0.1)" xfId="152"/>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53"/>
    <cellStyle name="Пояснение" xfId="71" builtinId="53" hidden="1"/>
    <cellStyle name="Пояснение" xfId="154"/>
    <cellStyle name="Примечание" xfId="70" builtinId="10" hidden="1"/>
    <cellStyle name="Примечание" xfId="155"/>
    <cellStyle name="Процентный 2" xfId="114"/>
    <cellStyle name="Связанная ячейка" xfId="67" builtinId="24" hidden="1"/>
    <cellStyle name="Связанная ячейка" xfId="156"/>
    <cellStyle name="Стиль 1" xfId="157"/>
    <cellStyle name="Текст предупреждения" xfId="69" builtinId="11" hidden="1"/>
    <cellStyle name="Текст предупреждения" xfId="158"/>
    <cellStyle name="Формула" xfId="159"/>
    <cellStyle name="ФормулаВБ_Мониторинг инвестиций" xfId="160"/>
    <cellStyle name="ФормулаНаКонтроль" xfId="161"/>
    <cellStyle name="Хороший" xfId="62" builtinId="26" hidden="1"/>
    <cellStyle name="Хороший" xfId="162"/>
    <cellStyle name="Шапка" xfId="1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шаблона: " &amp; GetCode()</f>
        <v>Код шаблона: FAS.JKH.OPEN.INFO.QUARTER.HVS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227</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228</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131</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229</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230</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231</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8"/>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43649.371921296297</v>
      </c>
      <c r="B2" s="6" t="s">
        <v>350</v>
      </c>
      <c r="C2" s="6" t="s">
        <v>226</v>
      </c>
    </row>
    <row r="3" spans="1:4">
      <c r="A3" s="380">
        <v>43649.372777777775</v>
      </c>
      <c r="B3" s="6" t="s">
        <v>350</v>
      </c>
      <c r="C3" s="6" t="s">
        <v>226</v>
      </c>
    </row>
    <row r="4" spans="1:4">
      <c r="A4" s="380">
        <v>43649.372800925928</v>
      </c>
      <c r="B4" s="6" t="s">
        <v>361</v>
      </c>
      <c r="C4" s="6" t="s">
        <v>226</v>
      </c>
    </row>
    <row r="5" spans="1:4">
      <c r="A5" s="380">
        <v>43649.373993055553</v>
      </c>
      <c r="B5" s="6" t="s">
        <v>350</v>
      </c>
      <c r="C5" s="6" t="s">
        <v>226</v>
      </c>
    </row>
    <row r="6" spans="1:4">
      <c r="A6" s="380">
        <v>43649.37400462963</v>
      </c>
      <c r="B6" s="6" t="s">
        <v>361</v>
      </c>
      <c r="C6" s="6" t="s">
        <v>226</v>
      </c>
    </row>
    <row r="7" spans="1:4">
      <c r="A7" s="380">
        <v>43649.375694444447</v>
      </c>
      <c r="B7" s="6" t="s">
        <v>350</v>
      </c>
      <c r="C7" s="6" t="s">
        <v>226</v>
      </c>
    </row>
    <row r="8" spans="1:4">
      <c r="A8" s="380">
        <v>43649.375706018516</v>
      </c>
      <c r="B8" s="6" t="s">
        <v>361</v>
      </c>
      <c r="C8"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26361309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207</v>
      </c>
      <c r="F5" s="410"/>
      <c r="G5" s="104"/>
      <c r="I5" s="101"/>
      <c r="Q5" s="236"/>
    </row>
    <row r="6" spans="1:17" ht="11.25" customHeight="1">
      <c r="D6" s="91"/>
      <c r="E6" s="92"/>
      <c r="F6" s="105"/>
      <c r="G6" s="104"/>
    </row>
    <row r="7" spans="1:17" ht="19.5" customHeight="1">
      <c r="D7" s="91"/>
      <c r="E7" s="92" t="s">
        <v>3</v>
      </c>
      <c r="F7" s="45" t="s">
        <v>336</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351</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384</v>
      </c>
      <c r="G26" s="107"/>
    </row>
    <row r="27" spans="1:17" ht="19.5" hidden="1" customHeight="1">
      <c r="C27" s="96"/>
      <c r="D27" s="94"/>
      <c r="E27" s="98" t="s">
        <v>346</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557</v>
      </c>
      <c r="G32" s="106"/>
    </row>
    <row r="33" spans="1:17" ht="19.5" customHeight="1">
      <c r="A33" s="15"/>
      <c r="B33" s="16"/>
      <c r="D33" s="41"/>
      <c r="E33" s="99" t="s">
        <v>108</v>
      </c>
      <c r="F33" s="52" t="s">
        <v>558</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559</v>
      </c>
    </row>
    <row r="37" spans="1:17" ht="19.5" customHeight="1">
      <c r="E37" s="99" t="s">
        <v>22</v>
      </c>
      <c r="F37" s="52" t="s">
        <v>560</v>
      </c>
    </row>
    <row r="38" spans="1:17" ht="19.5" customHeight="1">
      <c r="E38" s="99" t="s">
        <v>28</v>
      </c>
      <c r="F38" s="52" t="s">
        <v>561</v>
      </c>
    </row>
    <row r="39" spans="1:17" ht="19.5" customHeight="1">
      <c r="E39" s="99" t="s">
        <v>23</v>
      </c>
      <c r="F39" s="52" t="s">
        <v>562</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249</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250</v>
      </c>
      <c r="E8" s="420"/>
      <c r="F8" s="420" t="s">
        <v>141</v>
      </c>
      <c r="G8" s="420"/>
      <c r="H8" s="420"/>
      <c r="I8" s="421" t="s">
        <v>142</v>
      </c>
      <c r="J8" s="421"/>
      <c r="K8" s="421"/>
      <c r="L8" s="421"/>
      <c r="M8" s="304"/>
      <c r="N8" s="304"/>
      <c r="O8" s="304"/>
      <c r="P8" s="304"/>
      <c r="Q8" s="305"/>
      <c r="R8" s="304"/>
      <c r="S8" s="306"/>
      <c r="T8" s="306"/>
      <c r="U8" s="306"/>
      <c r="V8" s="306"/>
    </row>
    <row r="9" spans="1:256" s="155" customFormat="1" ht="20.25" customHeight="1">
      <c r="A9" s="32"/>
      <c r="B9" s="18"/>
      <c r="C9" s="39"/>
      <c r="D9" s="369" t="s">
        <v>25</v>
      </c>
      <c r="E9" s="369" t="s">
        <v>149</v>
      </c>
      <c r="F9" s="411" t="s">
        <v>25</v>
      </c>
      <c r="G9" s="412"/>
      <c r="H9" s="174" t="s">
        <v>149</v>
      </c>
      <c r="I9" s="413" t="s">
        <v>25</v>
      </c>
      <c r="J9" s="413"/>
      <c r="K9" s="174" t="s">
        <v>149</v>
      </c>
      <c r="L9" s="174" t="s">
        <v>143</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23"/>
      <c r="D12" s="420">
        <v>1</v>
      </c>
      <c r="E12" s="425" t="s">
        <v>683</v>
      </c>
      <c r="F12" s="377" t="s">
        <v>145</v>
      </c>
      <c r="G12" s="372">
        <v>0</v>
      </c>
      <c r="H12" s="314"/>
      <c r="I12" s="175" t="s">
        <v>145</v>
      </c>
      <c r="J12" s="315" t="s">
        <v>256</v>
      </c>
      <c r="K12" s="201"/>
      <c r="L12" s="222"/>
      <c r="M12" s="304">
        <f>mergeValue(H12)</f>
        <v>0</v>
      </c>
      <c r="N12" s="295"/>
      <c r="O12" s="295"/>
      <c r="P12" s="304" t="str">
        <f t="array" ref="P12">IF(ISERROR(MATCH(MID(Q12,1,250),MID(note_ter,1,250),0)),"n","y")</f>
        <v>n</v>
      </c>
      <c r="Q12" s="295" t="s">
        <v>683</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23"/>
      <c r="D13" s="420"/>
      <c r="E13" s="426"/>
      <c r="F13" s="428" t="s">
        <v>145</v>
      </c>
      <c r="G13" s="420">
        <v>1</v>
      </c>
      <c r="H13" s="422" t="s">
        <v>680</v>
      </c>
      <c r="I13" s="175" t="s">
        <v>145</v>
      </c>
      <c r="J13" s="315" t="s">
        <v>256</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23"/>
      <c r="D14" s="420"/>
      <c r="E14" s="426"/>
      <c r="F14" s="429"/>
      <c r="G14" s="420"/>
      <c r="H14" s="422"/>
      <c r="I14" s="382" t="s">
        <v>145</v>
      </c>
      <c r="J14" s="372">
        <v>1</v>
      </c>
      <c r="K14" s="378" t="s">
        <v>680</v>
      </c>
      <c r="L14" s="180" t="s">
        <v>681</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33"/>
  <sheetViews>
    <sheetView showGridLines="0" topLeftCell="C3" zoomScaleNormal="100" workbookViewId="0">
      <selection activeCell="H37" sqref="H37"/>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4"/>
      <c r="F4" s="434"/>
      <c r="G4" s="434"/>
      <c r="H4" s="434"/>
      <c r="I4" s="435"/>
      <c r="J4" s="208"/>
      <c r="K4" s="208"/>
      <c r="L4" s="208"/>
      <c r="M4" s="208"/>
    </row>
    <row r="5" spans="1:38" s="211" customFormat="1" ht="15.75">
      <c r="A5" s="209"/>
      <c r="B5" s="209"/>
      <c r="C5" s="209"/>
      <c r="D5" s="436" t="str">
        <f>IF(org=0,"Не определено",org)</f>
        <v>АО "Салехардэнерго"</v>
      </c>
      <c r="E5" s="437"/>
      <c r="F5" s="437"/>
      <c r="G5" s="437"/>
      <c r="H5" s="437"/>
      <c r="I5" s="43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1"/>
      <c r="B6" s="441"/>
      <c r="C6" s="441"/>
      <c r="D6" s="441"/>
      <c r="E6" s="441"/>
      <c r="F6" s="441"/>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1"/>
      <c r="B7" s="441"/>
      <c r="C7" s="441"/>
      <c r="D7" s="441"/>
      <c r="E7" s="441"/>
      <c r="F7" s="441"/>
    </row>
    <row r="8" spans="1:38" ht="0.2" customHeight="1">
      <c r="B8" s="440"/>
      <c r="C8" s="440"/>
      <c r="D8" s="440"/>
      <c r="E8" s="439"/>
      <c r="F8" s="439"/>
    </row>
    <row r="9" spans="1:38" ht="0.2" customHeight="1">
      <c r="B9" s="440"/>
      <c r="C9" s="440"/>
      <c r="D9" s="440"/>
      <c r="E9" s="439"/>
      <c r="F9" s="439"/>
    </row>
    <row r="10" spans="1:38" ht="0.2" customHeight="1">
      <c r="B10" s="440"/>
      <c r="C10" s="440"/>
      <c r="D10" s="440"/>
      <c r="E10" s="439"/>
      <c r="F10" s="439"/>
    </row>
    <row r="11" spans="1:38" ht="6" hidden="1" customHeight="1">
      <c r="B11" s="440"/>
      <c r="C11" s="440"/>
      <c r="D11" s="440"/>
      <c r="E11" s="439"/>
      <c r="F11" s="439"/>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3"/>
      <c r="G13" s="163"/>
      <c r="H13" s="163"/>
      <c r="I13" s="163"/>
      <c r="J13" s="163"/>
      <c r="K13" s="371"/>
    </row>
    <row r="14" spans="1:38" ht="6" hidden="1" customHeight="1">
      <c r="B14" s="442"/>
      <c r="C14" s="442"/>
      <c r="D14" s="442"/>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1"/>
      <c r="B18" s="163"/>
      <c r="C18" s="163"/>
      <c r="D18" s="432" t="s">
        <v>116</v>
      </c>
      <c r="E18" s="432"/>
      <c r="F18" s="449" t="s">
        <v>203</v>
      </c>
      <c r="G18" s="449"/>
      <c r="H18" s="449"/>
      <c r="I18" s="449"/>
      <c r="J18" s="449" t="s">
        <v>343</v>
      </c>
      <c r="K18" s="449"/>
      <c r="L18" s="449"/>
      <c r="M18" s="449"/>
    </row>
    <row r="19" spans="1:38" ht="23.25" customHeight="1">
      <c r="A19" s="431"/>
      <c r="B19" s="165"/>
      <c r="C19" s="166"/>
      <c r="D19" s="375" t="s">
        <v>25</v>
      </c>
      <c r="E19" s="375" t="s">
        <v>149</v>
      </c>
      <c r="F19" s="375" t="s">
        <v>144</v>
      </c>
      <c r="G19" s="456" t="s">
        <v>25</v>
      </c>
      <c r="H19" s="457"/>
      <c r="I19" s="375" t="s">
        <v>149</v>
      </c>
      <c r="J19" s="375" t="s">
        <v>144</v>
      </c>
      <c r="K19" s="456" t="s">
        <v>25</v>
      </c>
      <c r="L19" s="457"/>
      <c r="M19" s="375" t="s">
        <v>149</v>
      </c>
    </row>
    <row r="20" spans="1:38" s="168" customFormat="1" ht="14.25" customHeight="1">
      <c r="A20" s="74"/>
      <c r="B20" s="74"/>
      <c r="C20" s="74"/>
      <c r="D20" s="183" t="s">
        <v>26</v>
      </c>
      <c r="E20" s="183" t="s">
        <v>0</v>
      </c>
      <c r="F20" s="183" t="s">
        <v>1</v>
      </c>
      <c r="G20" s="454" t="s">
        <v>2</v>
      </c>
      <c r="H20" s="455"/>
      <c r="I20" s="183" t="s">
        <v>12</v>
      </c>
      <c r="J20" s="183" t="s">
        <v>13</v>
      </c>
      <c r="K20" s="454" t="s">
        <v>31</v>
      </c>
      <c r="L20" s="45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8" t="s">
        <v>26</v>
      </c>
      <c r="E22" s="443" t="s">
        <v>354</v>
      </c>
      <c r="F22" s="446" t="s">
        <v>19</v>
      </c>
      <c r="G22" s="450"/>
      <c r="H22" s="420">
        <v>1</v>
      </c>
      <c r="I22" s="452"/>
      <c r="J22" s="446" t="s">
        <v>19</v>
      </c>
      <c r="K22" s="189" t="s">
        <v>145</v>
      </c>
      <c r="L22" s="374" t="s">
        <v>26</v>
      </c>
      <c r="M22" s="205" t="s">
        <v>145</v>
      </c>
      <c r="X22" s="208">
        <v>4189671</v>
      </c>
      <c r="Y22" s="208" t="s">
        <v>146</v>
      </c>
      <c r="Z22" s="208">
        <v>1705000</v>
      </c>
    </row>
    <row r="23" spans="1:38" ht="15" hidden="1" customHeight="1">
      <c r="A23" s="56"/>
      <c r="B23" s="56"/>
      <c r="C23" s="71"/>
      <c r="D23" s="448"/>
      <c r="E23" s="444"/>
      <c r="F23" s="447"/>
      <c r="G23" s="451"/>
      <c r="H23" s="420"/>
      <c r="I23" s="453"/>
      <c r="J23" s="447"/>
      <c r="K23" s="175" t="s">
        <v>145</v>
      </c>
      <c r="L23" s="185"/>
      <c r="M23" s="204" t="s">
        <v>145</v>
      </c>
    </row>
    <row r="24" spans="1:38" ht="15" hidden="1" customHeight="1">
      <c r="A24" s="56"/>
      <c r="B24" s="56"/>
      <c r="C24" s="71"/>
      <c r="D24" s="448"/>
      <c r="E24" s="445"/>
      <c r="F24" s="447"/>
      <c r="G24" s="175"/>
      <c r="H24" s="185"/>
      <c r="I24" s="181" t="s">
        <v>145</v>
      </c>
      <c r="J24" s="185"/>
      <c r="K24" s="185" t="s">
        <v>145</v>
      </c>
      <c r="L24" s="185"/>
      <c r="M24" s="186"/>
    </row>
    <row r="25" spans="1:38" s="168" customFormat="1" ht="45" customHeight="1">
      <c r="A25" s="56"/>
      <c r="B25" s="56"/>
      <c r="C25" s="39"/>
      <c r="D25" s="448" t="s">
        <v>0</v>
      </c>
      <c r="E25" s="443" t="s">
        <v>356</v>
      </c>
      <c r="F25" s="446" t="s">
        <v>19</v>
      </c>
      <c r="G25" s="450"/>
      <c r="H25" s="420">
        <v>1</v>
      </c>
      <c r="I25" s="452"/>
      <c r="J25" s="446" t="s">
        <v>19</v>
      </c>
      <c r="K25" s="189" t="s">
        <v>145</v>
      </c>
      <c r="L25" s="374" t="s">
        <v>26</v>
      </c>
      <c r="M25" s="205"/>
      <c r="N25" s="208"/>
      <c r="O25" s="208"/>
      <c r="P25" s="208"/>
      <c r="Q25" s="208"/>
      <c r="R25" s="208"/>
      <c r="S25" s="208"/>
      <c r="T25" s="208"/>
      <c r="U25" s="240"/>
      <c r="V25" s="208"/>
      <c r="W25" s="208"/>
      <c r="X25" s="182">
        <v>4189673</v>
      </c>
      <c r="Y25" s="182" t="s">
        <v>146</v>
      </c>
      <c r="Z25" s="182">
        <v>1705000</v>
      </c>
      <c r="AA25" s="182"/>
      <c r="AB25" s="182"/>
      <c r="AC25" s="182"/>
      <c r="AD25" s="182"/>
      <c r="AE25" s="182"/>
      <c r="AF25" s="182"/>
      <c r="AG25" s="182"/>
      <c r="AH25" s="182"/>
      <c r="AI25" s="182"/>
      <c r="AJ25" s="182"/>
      <c r="AK25" s="182"/>
      <c r="AL25" s="182"/>
    </row>
    <row r="26" spans="1:38" s="168" customFormat="1" ht="15" hidden="1" customHeight="1">
      <c r="A26" s="56"/>
      <c r="B26" s="56"/>
      <c r="C26" s="71"/>
      <c r="D26" s="448"/>
      <c r="E26" s="444"/>
      <c r="F26" s="447"/>
      <c r="G26" s="451"/>
      <c r="H26" s="420"/>
      <c r="I26" s="453"/>
      <c r="J26" s="447"/>
      <c r="K26" s="175" t="s">
        <v>145</v>
      </c>
      <c r="L26" s="185"/>
      <c r="M26" s="204" t="s">
        <v>145</v>
      </c>
      <c r="N26" s="208"/>
      <c r="O26" s="208"/>
      <c r="P26" s="208"/>
      <c r="Q26" s="208"/>
      <c r="R26" s="208"/>
      <c r="S26" s="208"/>
      <c r="T26" s="208"/>
      <c r="U26" s="240"/>
      <c r="V26" s="208"/>
      <c r="W26" s="208"/>
      <c r="X26" s="182"/>
      <c r="Y26" s="182"/>
      <c r="Z26" s="182"/>
      <c r="AA26" s="182"/>
      <c r="AB26" s="182"/>
      <c r="AC26" s="182"/>
      <c r="AD26" s="182"/>
      <c r="AE26" s="182"/>
      <c r="AF26" s="182"/>
      <c r="AG26" s="182"/>
      <c r="AH26" s="182"/>
      <c r="AI26" s="182"/>
      <c r="AJ26" s="182"/>
      <c r="AK26" s="182"/>
      <c r="AL26" s="182"/>
    </row>
    <row r="27" spans="1:38" s="168" customFormat="1" ht="15" hidden="1" customHeight="1">
      <c r="A27" s="56"/>
      <c r="B27" s="56"/>
      <c r="C27" s="71"/>
      <c r="D27" s="448"/>
      <c r="E27" s="445"/>
      <c r="F27" s="447"/>
      <c r="G27" s="175"/>
      <c r="H27" s="185" t="s">
        <v>145</v>
      </c>
      <c r="I27" s="181" t="s">
        <v>145</v>
      </c>
      <c r="J27" s="185"/>
      <c r="K27" s="185" t="s">
        <v>145</v>
      </c>
      <c r="L27" s="185"/>
      <c r="M27" s="186"/>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45" customHeight="1">
      <c r="A28" s="56"/>
      <c r="B28" s="56"/>
      <c r="C28" s="39"/>
      <c r="D28" s="448" t="s">
        <v>1</v>
      </c>
      <c r="E28" s="443" t="s">
        <v>360</v>
      </c>
      <c r="F28" s="446" t="s">
        <v>19</v>
      </c>
      <c r="G28" s="450"/>
      <c r="H28" s="420">
        <v>1</v>
      </c>
      <c r="I28" s="452"/>
      <c r="J28" s="446" t="s">
        <v>19</v>
      </c>
      <c r="K28" s="189" t="s">
        <v>145</v>
      </c>
      <c r="L28" s="374" t="s">
        <v>26</v>
      </c>
      <c r="M28" s="205"/>
      <c r="N28" s="208"/>
      <c r="O28" s="208"/>
      <c r="P28" s="208"/>
      <c r="Q28" s="208"/>
      <c r="R28" s="208"/>
      <c r="S28" s="208"/>
      <c r="T28" s="208"/>
      <c r="U28" s="240"/>
      <c r="V28" s="208"/>
      <c r="W28" s="208"/>
      <c r="X28" s="182">
        <v>4189677</v>
      </c>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48"/>
      <c r="E29" s="444"/>
      <c r="F29" s="447"/>
      <c r="G29" s="451"/>
      <c r="H29" s="420"/>
      <c r="I29" s="453"/>
      <c r="J29" s="447"/>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15" hidden="1" customHeight="1">
      <c r="A30" s="56"/>
      <c r="B30" s="56"/>
      <c r="C30" s="71"/>
      <c r="D30" s="448"/>
      <c r="E30" s="445"/>
      <c r="F30" s="447"/>
      <c r="G30" s="175"/>
      <c r="H30" s="185" t="s">
        <v>145</v>
      </c>
      <c r="I30" s="181" t="s">
        <v>145</v>
      </c>
      <c r="J30" s="185"/>
      <c r="K30" s="185" t="s">
        <v>145</v>
      </c>
      <c r="L30" s="185"/>
      <c r="M30" s="186"/>
      <c r="N30" s="208"/>
      <c r="O30" s="208"/>
      <c r="P30" s="208"/>
      <c r="Q30" s="208"/>
      <c r="R30" s="208"/>
      <c r="S30" s="208"/>
      <c r="T30" s="208"/>
      <c r="U30" s="240"/>
      <c r="V30" s="208"/>
      <c r="W30" s="208"/>
      <c r="X30" s="182"/>
      <c r="Y30" s="182"/>
      <c r="Z30" s="182"/>
      <c r="AA30" s="182"/>
      <c r="AB30" s="182"/>
      <c r="AC30" s="182"/>
      <c r="AD30" s="182"/>
      <c r="AE30" s="182"/>
      <c r="AF30" s="182"/>
      <c r="AG30" s="182"/>
      <c r="AH30" s="182"/>
      <c r="AI30" s="182"/>
      <c r="AJ30" s="182"/>
      <c r="AK30" s="182"/>
      <c r="AL30" s="182"/>
    </row>
    <row r="31" spans="1:38" ht="15" hidden="1" customHeight="1">
      <c r="A31" s="216"/>
      <c r="B31" s="187"/>
      <c r="C31" s="419"/>
      <c r="D31" s="175"/>
      <c r="E31" s="176" t="s">
        <v>145</v>
      </c>
      <c r="F31" s="185"/>
      <c r="G31" s="185"/>
      <c r="H31" s="185"/>
      <c r="I31" s="185"/>
      <c r="J31" s="185"/>
      <c r="K31" s="185" t="s">
        <v>145</v>
      </c>
      <c r="L31" s="185"/>
      <c r="M31" s="186"/>
    </row>
    <row r="32" spans="1:38" ht="15" customHeight="1">
      <c r="C32" s="419"/>
      <c r="D32" s="220"/>
      <c r="E32" s="220"/>
      <c r="F32" s="220"/>
      <c r="G32" s="220"/>
      <c r="H32" s="220"/>
      <c r="I32" s="220"/>
      <c r="J32" s="220"/>
      <c r="K32" s="220" t="s">
        <v>145</v>
      </c>
      <c r="L32" s="220"/>
      <c r="M32" s="220"/>
    </row>
    <row r="33" ht="37.5" customHeight="1"/>
  </sheetData>
  <sheetProtection password="FA9C" sheet="1" objects="1" scenarios="1" formatColumns="0" formatRows="0"/>
  <dataConsolidate/>
  <mergeCells count="44">
    <mergeCell ref="J25:J26"/>
    <mergeCell ref="D28:D30"/>
    <mergeCell ref="E28:E30"/>
    <mergeCell ref="F28:F30"/>
    <mergeCell ref="G28:G29"/>
    <mergeCell ref="H28:H29"/>
    <mergeCell ref="I28:I29"/>
    <mergeCell ref="J28:J29"/>
    <mergeCell ref="J22:J23"/>
    <mergeCell ref="J18:M18"/>
    <mergeCell ref="G20:H20"/>
    <mergeCell ref="K20:L20"/>
    <mergeCell ref="K19:L19"/>
    <mergeCell ref="G19:H19"/>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5 M28">
      <formula1>900</formula1>
    </dataValidation>
    <dataValidation type="list" showInputMessage="1" showErrorMessage="1" errorTitle="Ошибка" error="Выберите значение из списка" prompt="Выберите значение из списка" sqref="I22 I25 I28">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44"/>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267</v>
      </c>
      <c r="E5" s="459"/>
      <c r="F5" s="459"/>
      <c r="G5" s="459"/>
      <c r="H5" s="228"/>
    </row>
    <row r="6" spans="3:21" ht="15" customHeight="1">
      <c r="C6" s="71"/>
      <c r="D6" s="460" t="str">
        <f>IF(org=0,"Не определено",org)</f>
        <v>АО "Салехардэнерго"</v>
      </c>
      <c r="E6" s="460"/>
      <c r="F6" s="460"/>
      <c r="G6" s="460"/>
      <c r="H6" s="228"/>
    </row>
    <row r="7" spans="3:21" s="368" customFormat="1">
      <c r="D7" s="353"/>
      <c r="E7" s="312"/>
      <c r="F7" s="312"/>
      <c r="G7" s="312"/>
      <c r="U7" s="245"/>
    </row>
    <row r="8" spans="3:21" s="56" customFormat="1">
      <c r="C8" s="119">
        <v>22</v>
      </c>
      <c r="D8" s="461" t="s">
        <v>247</v>
      </c>
      <c r="E8" s="462"/>
      <c r="F8" s="462"/>
      <c r="G8" s="463"/>
      <c r="U8" s="250"/>
    </row>
    <row r="9" spans="3:21" ht="11.25" customHeight="1">
      <c r="D9" s="464" t="s">
        <v>236</v>
      </c>
      <c r="E9" s="464"/>
      <c r="F9" s="464"/>
      <c r="G9" s="465" t="s">
        <v>237</v>
      </c>
    </row>
    <row r="10" spans="3:21" ht="11.25" customHeight="1">
      <c r="D10" s="376" t="s">
        <v>25</v>
      </c>
      <c r="E10" s="330" t="s">
        <v>261</v>
      </c>
      <c r="F10" s="331" t="s">
        <v>226</v>
      </c>
      <c r="G10" s="466"/>
    </row>
    <row r="11" spans="3:21" ht="12" customHeight="1">
      <c r="D11" s="348" t="s">
        <v>26</v>
      </c>
      <c r="E11" s="332">
        <v>2</v>
      </c>
      <c r="F11" s="333">
        <v>3</v>
      </c>
      <c r="G11" s="334">
        <v>4</v>
      </c>
    </row>
    <row r="12" spans="3:21">
      <c r="D12" s="326">
        <v>1</v>
      </c>
      <c r="E12" s="336" t="s">
        <v>268</v>
      </c>
      <c r="F12" s="363" t="str">
        <f>IF(form_up_date="","",form_up_date)</f>
        <v>03.07.2019</v>
      </c>
      <c r="G12" s="365" t="s">
        <v>269</v>
      </c>
    </row>
    <row r="13" spans="3:21" ht="45">
      <c r="D13" s="326" t="s">
        <v>280</v>
      </c>
      <c r="E13" s="336" t="s">
        <v>270</v>
      </c>
      <c r="F13" s="363" t="s">
        <v>687</v>
      </c>
      <c r="G13" s="337" t="s">
        <v>342</v>
      </c>
    </row>
    <row r="14" spans="3:21" ht="22.5">
      <c r="D14" s="326" t="s">
        <v>281</v>
      </c>
      <c r="E14" s="336" t="s">
        <v>271</v>
      </c>
      <c r="F14" s="363" t="s">
        <v>354</v>
      </c>
      <c r="G14" s="365" t="s">
        <v>272</v>
      </c>
    </row>
    <row r="15" spans="3:21" ht="22.5">
      <c r="D15" s="326" t="s">
        <v>282</v>
      </c>
      <c r="E15" s="336" t="s">
        <v>273</v>
      </c>
      <c r="F15" s="364" t="s">
        <v>274</v>
      </c>
      <c r="G15" s="337"/>
    </row>
    <row r="16" spans="3:21">
      <c r="D16" s="335" t="str">
        <f>D15&amp;".1"</f>
        <v>4.1.1</v>
      </c>
      <c r="E16" s="338" t="s">
        <v>3</v>
      </c>
      <c r="F16" s="363" t="str">
        <f>IF(region_name="","",region_name)</f>
        <v>Ямало-Ненецкий автономный округ</v>
      </c>
      <c r="G16" s="365" t="s">
        <v>275</v>
      </c>
    </row>
    <row r="17" spans="3:21" ht="22.5">
      <c r="D17" s="326" t="s">
        <v>283</v>
      </c>
      <c r="E17" s="339" t="s">
        <v>276</v>
      </c>
      <c r="F17" s="363" t="s">
        <v>680</v>
      </c>
      <c r="G17" s="367" t="s">
        <v>277</v>
      </c>
    </row>
    <row r="18" spans="3:21" ht="56.25">
      <c r="D18" s="326" t="s">
        <v>284</v>
      </c>
      <c r="E18" s="340" t="s">
        <v>278</v>
      </c>
      <c r="F18" s="363" t="s">
        <v>688</v>
      </c>
      <c r="G18" s="347" t="s">
        <v>341</v>
      </c>
    </row>
    <row r="19" spans="3:21" s="368" customFormat="1">
      <c r="D19" s="353"/>
      <c r="E19" s="312"/>
      <c r="F19" s="312"/>
      <c r="G19" s="312"/>
      <c r="U19" s="245"/>
    </row>
    <row r="20" spans="3:21" s="56" customFormat="1">
      <c r="C20" s="119">
        <v>25</v>
      </c>
      <c r="D20" s="461" t="s">
        <v>247</v>
      </c>
      <c r="E20" s="462"/>
      <c r="F20" s="462"/>
      <c r="G20" s="463"/>
      <c r="U20" s="250"/>
    </row>
    <row r="21" spans="3:21" ht="11.25" customHeight="1">
      <c r="D21" s="464" t="s">
        <v>236</v>
      </c>
      <c r="E21" s="464"/>
      <c r="F21" s="464"/>
      <c r="G21" s="465" t="s">
        <v>237</v>
      </c>
    </row>
    <row r="22" spans="3:21" ht="11.25" customHeight="1">
      <c r="D22" s="376" t="s">
        <v>25</v>
      </c>
      <c r="E22" s="330" t="s">
        <v>261</v>
      </c>
      <c r="F22" s="331" t="s">
        <v>226</v>
      </c>
      <c r="G22" s="466"/>
    </row>
    <row r="23" spans="3:21" ht="12" customHeight="1">
      <c r="D23" s="348" t="s">
        <v>26</v>
      </c>
      <c r="E23" s="332">
        <v>2</v>
      </c>
      <c r="F23" s="333">
        <v>3</v>
      </c>
      <c r="G23" s="334">
        <v>4</v>
      </c>
    </row>
    <row r="24" spans="3:21">
      <c r="D24" s="326">
        <v>1</v>
      </c>
      <c r="E24" s="336" t="s">
        <v>268</v>
      </c>
      <c r="F24" s="363" t="str">
        <f>IF(form_up_date="","",form_up_date)</f>
        <v>03.07.2019</v>
      </c>
      <c r="G24" s="365" t="s">
        <v>269</v>
      </c>
    </row>
    <row r="25" spans="3:21" ht="45">
      <c r="D25" s="326" t="s">
        <v>280</v>
      </c>
      <c r="E25" s="336" t="s">
        <v>270</v>
      </c>
      <c r="F25" s="363" t="s">
        <v>687</v>
      </c>
      <c r="G25" s="337" t="s">
        <v>342</v>
      </c>
    </row>
    <row r="26" spans="3:21" ht="22.5">
      <c r="D26" s="326" t="s">
        <v>281</v>
      </c>
      <c r="E26" s="336" t="s">
        <v>271</v>
      </c>
      <c r="F26" s="363" t="s">
        <v>356</v>
      </c>
      <c r="G26" s="365" t="s">
        <v>272</v>
      </c>
    </row>
    <row r="27" spans="3:21" ht="22.5">
      <c r="D27" s="326" t="s">
        <v>282</v>
      </c>
      <c r="E27" s="336" t="s">
        <v>273</v>
      </c>
      <c r="F27" s="364" t="s">
        <v>274</v>
      </c>
      <c r="G27" s="337"/>
    </row>
    <row r="28" spans="3:21">
      <c r="D28" s="335" t="str">
        <f>D27&amp;".1"</f>
        <v>4.1.1</v>
      </c>
      <c r="E28" s="338" t="s">
        <v>3</v>
      </c>
      <c r="F28" s="363" t="str">
        <f>IF(region_name="","",region_name)</f>
        <v>Ямало-Ненецкий автономный округ</v>
      </c>
      <c r="G28" s="365" t="s">
        <v>275</v>
      </c>
    </row>
    <row r="29" spans="3:21" ht="22.5">
      <c r="D29" s="326" t="s">
        <v>283</v>
      </c>
      <c r="E29" s="339" t="s">
        <v>276</v>
      </c>
      <c r="F29" s="363" t="s">
        <v>680</v>
      </c>
      <c r="G29" s="367" t="s">
        <v>277</v>
      </c>
    </row>
    <row r="30" spans="3:21" ht="56.25">
      <c r="D30" s="326" t="s">
        <v>284</v>
      </c>
      <c r="E30" s="340" t="s">
        <v>278</v>
      </c>
      <c r="F30" s="363" t="s">
        <v>688</v>
      </c>
      <c r="G30" s="347" t="s">
        <v>341</v>
      </c>
    </row>
    <row r="31" spans="3:21" s="368" customFormat="1">
      <c r="D31" s="353"/>
      <c r="E31" s="312"/>
      <c r="F31" s="312"/>
      <c r="G31" s="312"/>
      <c r="U31" s="245"/>
    </row>
    <row r="32" spans="3:21" s="56" customFormat="1">
      <c r="C32" s="119">
        <v>28</v>
      </c>
      <c r="D32" s="461" t="s">
        <v>247</v>
      </c>
      <c r="E32" s="462"/>
      <c r="F32" s="462"/>
      <c r="G32" s="463"/>
      <c r="U32" s="250"/>
    </row>
    <row r="33" spans="4:7" ht="11.25" customHeight="1">
      <c r="D33" s="464" t="s">
        <v>236</v>
      </c>
      <c r="E33" s="464"/>
      <c r="F33" s="464"/>
      <c r="G33" s="465" t="s">
        <v>237</v>
      </c>
    </row>
    <row r="34" spans="4:7" ht="11.25" customHeight="1">
      <c r="D34" s="376" t="s">
        <v>25</v>
      </c>
      <c r="E34" s="330" t="s">
        <v>261</v>
      </c>
      <c r="F34" s="331" t="s">
        <v>226</v>
      </c>
      <c r="G34" s="466"/>
    </row>
    <row r="35" spans="4:7" ht="12" customHeight="1">
      <c r="D35" s="348" t="s">
        <v>26</v>
      </c>
      <c r="E35" s="332">
        <v>2</v>
      </c>
      <c r="F35" s="333">
        <v>3</v>
      </c>
      <c r="G35" s="334">
        <v>4</v>
      </c>
    </row>
    <row r="36" spans="4:7">
      <c r="D36" s="326">
        <v>1</v>
      </c>
      <c r="E36" s="336" t="s">
        <v>268</v>
      </c>
      <c r="F36" s="363" t="str">
        <f>IF(form_up_date="","",form_up_date)</f>
        <v>03.07.2019</v>
      </c>
      <c r="G36" s="365" t="s">
        <v>269</v>
      </c>
    </row>
    <row r="37" spans="4:7" ht="45">
      <c r="D37" s="326" t="s">
        <v>280</v>
      </c>
      <c r="E37" s="336" t="s">
        <v>270</v>
      </c>
      <c r="F37" s="363" t="s">
        <v>687</v>
      </c>
      <c r="G37" s="337" t="s">
        <v>342</v>
      </c>
    </row>
    <row r="38" spans="4:7" ht="22.5">
      <c r="D38" s="326" t="s">
        <v>281</v>
      </c>
      <c r="E38" s="336" t="s">
        <v>271</v>
      </c>
      <c r="F38" s="363" t="s">
        <v>360</v>
      </c>
      <c r="G38" s="365" t="s">
        <v>272</v>
      </c>
    </row>
    <row r="39" spans="4:7" ht="22.5">
      <c r="D39" s="326" t="s">
        <v>282</v>
      </c>
      <c r="E39" s="336" t="s">
        <v>273</v>
      </c>
      <c r="F39" s="364" t="s">
        <v>274</v>
      </c>
      <c r="G39" s="337"/>
    </row>
    <row r="40" spans="4:7">
      <c r="D40" s="335" t="str">
        <f>D39&amp;".1"</f>
        <v>4.1.1</v>
      </c>
      <c r="E40" s="338" t="s">
        <v>3</v>
      </c>
      <c r="F40" s="363" t="str">
        <f>IF(region_name="","",region_name)</f>
        <v>Ямало-Ненецкий автономный округ</v>
      </c>
      <c r="G40" s="365" t="s">
        <v>275</v>
      </c>
    </row>
    <row r="41" spans="4:7" ht="22.5">
      <c r="D41" s="326" t="s">
        <v>283</v>
      </c>
      <c r="E41" s="339" t="s">
        <v>276</v>
      </c>
      <c r="F41" s="363" t="s">
        <v>680</v>
      </c>
      <c r="G41" s="367" t="s">
        <v>277</v>
      </c>
    </row>
    <row r="42" spans="4:7" ht="56.25">
      <c r="D42" s="326" t="s">
        <v>284</v>
      </c>
      <c r="E42" s="340" t="s">
        <v>278</v>
      </c>
      <c r="F42" s="363" t="s">
        <v>688</v>
      </c>
      <c r="G42" s="347" t="s">
        <v>341</v>
      </c>
    </row>
    <row r="43" spans="4:7">
      <c r="D43" s="341"/>
      <c r="E43" s="342"/>
      <c r="F43" s="343"/>
      <c r="G43" s="344"/>
    </row>
    <row r="44" spans="4:7">
      <c r="D44" s="345"/>
      <c r="E44" s="458" t="s">
        <v>279</v>
      </c>
      <c r="F44" s="458"/>
      <c r="G44" s="346"/>
    </row>
  </sheetData>
  <sheetProtection password="FA9C"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T18"/>
  <sheetViews>
    <sheetView showGridLines="0" tabSelected="1" topLeftCell="C4" zoomScaleNormal="100" workbookViewId="0">
      <selection activeCell="G14" sqref="G14"/>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9" width="40.7109375" style="18" customWidth="1"/>
    <col min="10" max="10" width="93.42578125" style="179" customWidth="1"/>
    <col min="11" max="19" width="10.5703125" style="18"/>
    <col min="20" max="20" width="10.5703125" style="238"/>
    <col min="21" max="16384" width="10.5703125" style="18"/>
  </cols>
  <sheetData>
    <row r="1" spans="1:20" s="179" customFormat="1" ht="15" hidden="1" customHeight="1">
      <c r="C1" s="226"/>
      <c r="G1" s="179">
        <v>4</v>
      </c>
      <c r="H1" s="179">
        <v>5</v>
      </c>
      <c r="I1" s="179">
        <v>6</v>
      </c>
      <c r="T1" s="239"/>
    </row>
    <row r="2" spans="1:20" ht="67.5" hidden="1">
      <c r="D2" s="326"/>
      <c r="E2" s="361"/>
      <c r="F2" s="328" t="s">
        <v>74</v>
      </c>
      <c r="G2" s="327"/>
      <c r="H2" s="327"/>
      <c r="I2" s="327"/>
      <c r="J2" s="319" t="s">
        <v>266</v>
      </c>
    </row>
    <row r="3" spans="1:20" s="179" customFormat="1" ht="15" hidden="1" customHeight="1">
      <c r="C3" s="226"/>
      <c r="T3" s="239"/>
    </row>
    <row r="4" spans="1:20" ht="11.25" customHeight="1">
      <c r="C4" s="71"/>
      <c r="D4" s="72"/>
      <c r="E4" s="72"/>
      <c r="F4" s="72"/>
      <c r="G4" s="72"/>
      <c r="H4" s="72"/>
      <c r="I4" s="72"/>
    </row>
    <row r="5" spans="1:20" ht="36.75" customHeight="1">
      <c r="C5" s="71"/>
      <c r="D5" s="4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9"/>
      <c r="F5" s="459"/>
      <c r="G5" s="459"/>
      <c r="H5" s="383"/>
      <c r="I5" s="383"/>
      <c r="J5" s="228"/>
    </row>
    <row r="6" spans="1:20" ht="15" customHeight="1">
      <c r="C6" s="71"/>
      <c r="D6" s="460" t="str">
        <f>IF(org=0,"Не определено",org)</f>
        <v>АО "Салехардэнерго"</v>
      </c>
      <c r="E6" s="460"/>
      <c r="F6" s="460"/>
      <c r="G6" s="460"/>
      <c r="H6" s="383"/>
      <c r="I6" s="383"/>
      <c r="J6" s="228"/>
    </row>
    <row r="7" spans="1:20" ht="11.25" customHeight="1">
      <c r="C7" s="71"/>
      <c r="D7" s="72"/>
      <c r="E7" s="72"/>
      <c r="F7" s="72"/>
      <c r="G7" s="228">
        <v>22</v>
      </c>
      <c r="H7" s="228">
        <v>25</v>
      </c>
      <c r="I7" s="228">
        <v>28</v>
      </c>
    </row>
    <row r="8" spans="1:20" ht="123.75">
      <c r="C8" s="71"/>
      <c r="D8" s="420" t="s">
        <v>25</v>
      </c>
      <c r="E8" s="468" t="s">
        <v>261</v>
      </c>
      <c r="F8" s="468" t="s">
        <v>160</v>
      </c>
      <c r="G8" s="321" t="s">
        <v>684</v>
      </c>
      <c r="H8" s="321" t="s">
        <v>685</v>
      </c>
      <c r="I8" s="321" t="s">
        <v>686</v>
      </c>
      <c r="J8" s="467" t="s">
        <v>237</v>
      </c>
    </row>
    <row r="9" spans="1:20" ht="21" customHeight="1">
      <c r="C9" s="71"/>
      <c r="D9" s="420"/>
      <c r="E9" s="468"/>
      <c r="F9" s="468"/>
      <c r="G9" s="322" t="s">
        <v>226</v>
      </c>
      <c r="H9" s="322" t="s">
        <v>226</v>
      </c>
      <c r="I9" s="322" t="s">
        <v>226</v>
      </c>
      <c r="J9" s="464"/>
    </row>
    <row r="10" spans="1:20" ht="11.25" hidden="1" customHeight="1">
      <c r="C10" s="71"/>
      <c r="D10" s="74" t="s">
        <v>26</v>
      </c>
      <c r="E10" s="74" t="s">
        <v>0</v>
      </c>
      <c r="F10" s="74" t="s">
        <v>1</v>
      </c>
      <c r="G10" s="227" t="str">
        <f>G1&amp;".1"</f>
        <v>4.1</v>
      </c>
      <c r="H10" s="227" t="str">
        <f>H1&amp;".1"</f>
        <v>5.1</v>
      </c>
      <c r="I10" s="227" t="str">
        <f>I1&amp;".1"</f>
        <v>6.1</v>
      </c>
      <c r="J10" s="319"/>
    </row>
    <row r="11" spans="1:20" ht="22.5">
      <c r="A11" s="18"/>
      <c r="C11" s="39"/>
      <c r="D11" s="173">
        <v>1</v>
      </c>
      <c r="E11" s="224" t="s">
        <v>161</v>
      </c>
      <c r="F11" s="173" t="s">
        <v>258</v>
      </c>
      <c r="G11" s="323">
        <v>0</v>
      </c>
      <c r="H11" s="323">
        <v>0</v>
      </c>
      <c r="I11" s="323">
        <v>18</v>
      </c>
      <c r="J11" s="319" t="s">
        <v>262</v>
      </c>
    </row>
    <row r="12" spans="1:20" ht="22.5">
      <c r="A12" s="18"/>
      <c r="C12" s="39"/>
      <c r="D12" s="173">
        <v>2</v>
      </c>
      <c r="E12" s="225" t="s">
        <v>162</v>
      </c>
      <c r="F12" s="258" t="s">
        <v>258</v>
      </c>
      <c r="G12" s="323">
        <v>0</v>
      </c>
      <c r="H12" s="323">
        <v>0</v>
      </c>
      <c r="I12" s="323">
        <v>20</v>
      </c>
      <c r="J12" s="319" t="s">
        <v>263</v>
      </c>
    </row>
    <row r="13" spans="1:20" ht="22.5">
      <c r="A13" s="18"/>
      <c r="C13" s="39"/>
      <c r="D13" s="173">
        <v>3</v>
      </c>
      <c r="E13" s="225" t="s">
        <v>172</v>
      </c>
      <c r="F13" s="258" t="s">
        <v>258</v>
      </c>
      <c r="G13" s="323">
        <v>0</v>
      </c>
      <c r="H13" s="323">
        <v>0</v>
      </c>
      <c r="I13" s="323">
        <v>0</v>
      </c>
      <c r="J13" s="319" t="s">
        <v>264</v>
      </c>
    </row>
    <row r="14" spans="1:20" ht="45">
      <c r="A14" s="18"/>
      <c r="C14" s="39"/>
      <c r="D14" s="258">
        <v>4</v>
      </c>
      <c r="E14" s="260" t="s">
        <v>257</v>
      </c>
      <c r="F14" s="258" t="s">
        <v>274</v>
      </c>
      <c r="G14" s="357"/>
      <c r="H14" s="357"/>
      <c r="I14" s="357"/>
      <c r="J14" s="319" t="s">
        <v>265</v>
      </c>
    </row>
    <row r="15" spans="1:20" ht="90">
      <c r="A15" s="18"/>
      <c r="C15" s="39"/>
      <c r="D15" s="258">
        <v>5</v>
      </c>
      <c r="E15" s="260" t="s">
        <v>259</v>
      </c>
      <c r="F15" s="258" t="s">
        <v>74</v>
      </c>
      <c r="G15" s="324">
        <f>SUM(G16:G18)</f>
        <v>0</v>
      </c>
      <c r="H15" s="324">
        <f>SUM(H16:H18)</f>
        <v>0</v>
      </c>
      <c r="I15" s="324">
        <f>SUM(I16:I18)</f>
        <v>8.452</v>
      </c>
      <c r="J15" s="319" t="s">
        <v>349</v>
      </c>
    </row>
    <row r="16" spans="1:20" ht="15" hidden="1" customHeight="1">
      <c r="D16" s="72" t="s">
        <v>260</v>
      </c>
      <c r="E16" s="223"/>
      <c r="F16" s="72"/>
      <c r="G16" s="72"/>
      <c r="H16" s="72"/>
      <c r="I16" s="72"/>
    </row>
    <row r="17" spans="1:20" ht="67.5">
      <c r="C17" s="154"/>
      <c r="D17" s="326" t="s">
        <v>292</v>
      </c>
      <c r="E17" s="360" t="s">
        <v>689</v>
      </c>
      <c r="F17" s="358" t="s">
        <v>74</v>
      </c>
      <c r="G17" s="327"/>
      <c r="H17" s="327"/>
      <c r="I17" s="327">
        <v>8.452</v>
      </c>
      <c r="J17" s="319" t="s">
        <v>266</v>
      </c>
    </row>
    <row r="18" spans="1:20" ht="11.25">
      <c r="A18" s="18"/>
      <c r="C18" s="18"/>
      <c r="D18" s="277"/>
      <c r="E18" s="181" t="s">
        <v>208</v>
      </c>
      <c r="F18" s="320"/>
      <c r="G18" s="320"/>
      <c r="H18" s="320"/>
      <c r="I18" s="320"/>
      <c r="J18" s="325"/>
      <c r="T18" s="18"/>
    </row>
  </sheetData>
  <sheetProtection password="FA9C"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I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I13">
      <formula1>0</formula1>
      <formula2>9.99999999999999E+23</formula2>
    </dataValidation>
    <dataValidation type="decimal" allowBlank="1" showErrorMessage="1" errorTitle="Ошибка" error="Допускается ввод только неотрицательных чисел!" sqref="G2:I2 G17:I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163</v>
      </c>
      <c r="E7" s="469"/>
      <c r="U7" s="247"/>
    </row>
    <row r="8" spans="3:21" s="78" customFormat="1" ht="15" customHeight="1">
      <c r="C8" s="79"/>
      <c r="D8" s="470" t="str">
        <f>IF(org=0,"Не определено",org)</f>
        <v>АО "Салехардэнерго"</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235</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236</v>
      </c>
      <c r="E8" s="475"/>
      <c r="F8" s="475"/>
      <c r="G8" s="475"/>
      <c r="H8" s="475"/>
      <c r="I8" s="475"/>
      <c r="J8" s="475"/>
      <c r="K8" s="475" t="s">
        <v>237</v>
      </c>
    </row>
    <row r="9" spans="1:14" s="288" customFormat="1">
      <c r="A9" s="284"/>
      <c r="B9" s="285"/>
      <c r="C9" s="286"/>
      <c r="D9" s="475" t="s">
        <v>25</v>
      </c>
      <c r="E9" s="475" t="s">
        <v>238</v>
      </c>
      <c r="F9" s="475"/>
      <c r="G9" s="475" t="s">
        <v>239</v>
      </c>
      <c r="H9" s="475"/>
      <c r="I9" s="475"/>
      <c r="J9" s="475"/>
      <c r="K9" s="475"/>
    </row>
    <row r="10" spans="1:14" s="288" customFormat="1" ht="22.5">
      <c r="A10" s="284"/>
      <c r="B10" s="285"/>
      <c r="C10" s="286"/>
      <c r="D10" s="475"/>
      <c r="E10" s="256" t="s">
        <v>240</v>
      </c>
      <c r="F10" s="256" t="s">
        <v>149</v>
      </c>
      <c r="G10" s="256" t="s">
        <v>149</v>
      </c>
      <c r="H10" s="256" t="s">
        <v>240</v>
      </c>
      <c r="I10" s="256" t="s">
        <v>241</v>
      </c>
      <c r="J10" s="256" t="s">
        <v>242</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1"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2"/>
    </row>
    <row r="14" spans="1:14" ht="3" customHeight="1">
      <c r="A14" s="265"/>
      <c r="B14" s="265"/>
      <c r="C14" s="265"/>
    </row>
    <row r="15" spans="1:14" ht="27.75" customHeight="1">
      <c r="E15" s="473" t="s">
        <v>244</v>
      </c>
      <c r="F15" s="473"/>
      <c r="G15" s="473"/>
      <c r="H15" s="473"/>
      <c r="I15" s="473"/>
      <c r="J15" s="47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АО "Салехардэнерго"</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8" t="s">
        <v>246</v>
      </c>
      <c r="T1" s="478"/>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01.04.2019</v>
      </c>
      <c r="E17" s="141" t="str">
        <f>IF(f_year = "","", IF(LEN(f_quart)=0,"",IF(f_quart="I квартал", "31.03."&amp; f_year,IF(f_quart="II квартал","30.06."&amp; f_year,(IF(f_quart="III квартал", "30.09."&amp; f_year,"31.12."&amp; f_year)))) ))</f>
        <v>30.06.2019</v>
      </c>
      <c r="G17" s="218" t="s">
        <v>563</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2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IF(Дифференциация!$E$25="",1,0)</f>
        <v>0</v>
      </c>
    </row>
    <row r="6" spans="1:1">
      <c r="A6" s="362">
        <f>IF(Дифференциация!$F$25="",1,0)</f>
        <v>0</v>
      </c>
    </row>
    <row r="7" spans="1:1">
      <c r="A7" s="362">
        <f>IF(Дифференциация!$J$25="",1,0)</f>
        <v>0</v>
      </c>
    </row>
    <row r="8" spans="1:1">
      <c r="A8" s="362">
        <f>IF(Дифференциация!$E$28="",1,0)</f>
        <v>0</v>
      </c>
    </row>
    <row r="9" spans="1:1">
      <c r="A9" s="362">
        <f>IF(Дифференциация!$F$28="",1,0)</f>
        <v>0</v>
      </c>
    </row>
    <row r="10" spans="1:1">
      <c r="A10" s="362">
        <f>IF(Дифференциация!$J$28="",1,0)</f>
        <v>0</v>
      </c>
    </row>
    <row r="11" spans="1:1">
      <c r="A11" s="362">
        <f>IF('Форма 2.10'!$G$11="",1,0)</f>
        <v>0</v>
      </c>
    </row>
    <row r="12" spans="1:1">
      <c r="A12" s="362">
        <f>IF('Форма 2.10'!$H$11="",1,0)</f>
        <v>0</v>
      </c>
    </row>
    <row r="13" spans="1:1">
      <c r="A13" s="362">
        <f>IF('Форма 2.10'!$I$11="",1,0)</f>
        <v>0</v>
      </c>
    </row>
    <row r="14" spans="1:1">
      <c r="A14" s="362">
        <f>IF('Форма 2.10'!$G$12="",1,0)</f>
        <v>0</v>
      </c>
    </row>
    <row r="15" spans="1:1">
      <c r="A15" s="362">
        <f>IF('Форма 2.10'!$H$12="",1,0)</f>
        <v>0</v>
      </c>
    </row>
    <row r="16" spans="1:1">
      <c r="A16" s="362">
        <f>IF('Форма 2.10'!$I$12="",1,0)</f>
        <v>0</v>
      </c>
    </row>
    <row r="17" spans="1:1">
      <c r="A17" s="362">
        <f>IF('Форма 2.10'!$G$13="",1,0)</f>
        <v>0</v>
      </c>
    </row>
    <row r="18" spans="1:1">
      <c r="A18" s="362">
        <f>IF('Форма 2.10'!$H$13="",1,0)</f>
        <v>0</v>
      </c>
    </row>
    <row r="19" spans="1:1">
      <c r="A19" s="362">
        <f>IF('Форма 2.10'!$I$13="",1,0)</f>
        <v>0</v>
      </c>
    </row>
    <row r="20" spans="1:1">
      <c r="A20" s="36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0"/>
      <c r="E1" s="480"/>
      <c r="F1" s="480"/>
      <c r="G1" s="480"/>
      <c r="H1" s="480"/>
      <c r="I1" s="480"/>
      <c r="J1" s="480"/>
      <c r="K1" s="480"/>
    </row>
    <row r="2" spans="1:11" ht="14.25">
      <c r="A2" s="150">
        <v>1</v>
      </c>
      <c r="B2" s="172" t="s">
        <v>147</v>
      </c>
      <c r="C2" s="150"/>
      <c r="D2" s="480"/>
      <c r="E2" s="480"/>
      <c r="F2" s="480"/>
      <c r="G2" s="480"/>
      <c r="H2" s="480"/>
      <c r="I2" s="480"/>
      <c r="J2" s="480"/>
      <c r="K2" s="480"/>
    </row>
    <row r="3" spans="1:11" ht="22.5">
      <c r="A3" s="150">
        <v>2</v>
      </c>
      <c r="B3" s="172" t="s">
        <v>148</v>
      </c>
      <c r="C3" s="150"/>
      <c r="D3" s="481"/>
      <c r="E3" s="481"/>
      <c r="F3" s="481"/>
      <c r="G3" s="481"/>
      <c r="H3" s="481"/>
      <c r="I3" s="481"/>
      <c r="J3" s="481"/>
      <c r="K3" s="481"/>
    </row>
    <row r="4" spans="1:11" ht="14.25">
      <c r="B4" s="171" t="s">
        <v>155</v>
      </c>
      <c r="C4" s="150"/>
      <c r="D4" s="482"/>
      <c r="E4" s="481"/>
      <c r="F4" s="481"/>
      <c r="G4" s="481"/>
      <c r="H4" s="481"/>
      <c r="I4" s="481"/>
      <c r="J4" s="481"/>
      <c r="K4" s="481"/>
    </row>
    <row r="5" spans="1:11" ht="33.75">
      <c r="A5" s="150">
        <v>1</v>
      </c>
      <c r="B5" s="172" t="s">
        <v>201</v>
      </c>
      <c r="C5" s="150"/>
      <c r="D5" s="479"/>
      <c r="E5" s="479"/>
      <c r="F5" s="479"/>
      <c r="G5" s="479"/>
      <c r="H5" s="479"/>
      <c r="I5" s="479"/>
      <c r="J5" s="479"/>
      <c r="K5" s="479"/>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7"/>
      <c r="D15" s="420">
        <v>1</v>
      </c>
      <c r="E15" s="488"/>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20"/>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9"/>
      <c r="D20" s="71"/>
      <c r="E20" s="316"/>
      <c r="F20" s="490"/>
      <c r="G20" s="420">
        <v>0</v>
      </c>
      <c r="H20" s="422"/>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8" t="s">
        <v>26</v>
      </c>
      <c r="E29" s="447"/>
      <c r="F29" s="447" t="s">
        <v>19</v>
      </c>
      <c r="G29" s="450"/>
      <c r="H29" s="420">
        <v>1</v>
      </c>
      <c r="I29" s="485"/>
      <c r="J29" s="44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8"/>
      <c r="E30" s="447"/>
      <c r="F30" s="447"/>
      <c r="G30" s="451"/>
      <c r="H30" s="420"/>
      <c r="I30" s="486"/>
      <c r="J30" s="44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8"/>
      <c r="E31" s="447"/>
      <c r="F31" s="44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20">
        <v>1</v>
      </c>
      <c r="I35" s="483"/>
      <c r="J35" s="44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20"/>
      <c r="I36" s="484"/>
      <c r="J36" s="44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1" t="s">
        <v>247</v>
      </c>
      <c r="E50" s="462"/>
      <c r="F50" s="462"/>
      <c r="G50" s="463"/>
    </row>
    <row r="51" spans="1:21" s="18" customFormat="1" ht="11.25" customHeight="1">
      <c r="A51" s="32"/>
      <c r="C51" s="37"/>
      <c r="D51" s="464" t="s">
        <v>236</v>
      </c>
      <c r="E51" s="464"/>
      <c r="F51" s="464"/>
      <c r="G51" s="465" t="s">
        <v>237</v>
      </c>
      <c r="H51" s="179"/>
      <c r="R51" s="238"/>
    </row>
    <row r="52" spans="1:21" s="18" customFormat="1" ht="11.25" customHeight="1">
      <c r="A52" s="32"/>
      <c r="C52" s="37"/>
      <c r="D52" s="329" t="s">
        <v>25</v>
      </c>
      <c r="E52" s="330" t="s">
        <v>261</v>
      </c>
      <c r="F52" s="331" t="s">
        <v>226</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03.07.2019</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Ямало-Ненецкий автономный округ</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1"/>
      <c r="B6" s="441"/>
      <c r="C6" s="213"/>
      <c r="D6" s="213"/>
      <c r="E6" s="213"/>
      <c r="F6" s="213"/>
      <c r="G6" s="213"/>
      <c r="H6" s="213"/>
      <c r="I6" s="213"/>
      <c r="J6" s="213"/>
      <c r="K6" s="213"/>
      <c r="L6" s="213"/>
      <c r="M6" s="213"/>
      <c r="N6" s="213"/>
    </row>
    <row r="7" spans="1:14" ht="3.75" customHeight="1">
      <c r="A7" s="441"/>
      <c r="B7" s="441"/>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1"/>
      <c r="B18" s="163"/>
    </row>
    <row r="19" spans="1:14" ht="23.25" customHeight="1">
      <c r="A19" s="43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354</v>
      </c>
    </row>
    <row r="3" spans="1:2">
      <c r="A3" s="35">
        <v>4189672</v>
      </c>
      <c r="B3" s="35" t="s">
        <v>355</v>
      </c>
    </row>
    <row r="4" spans="1:2">
      <c r="A4" s="35">
        <v>4189673</v>
      </c>
      <c r="B4" s="35" t="s">
        <v>356</v>
      </c>
    </row>
    <row r="5" spans="1:2">
      <c r="A5" s="35">
        <v>4189674</v>
      </c>
      <c r="B5" s="35" t="s">
        <v>357</v>
      </c>
    </row>
    <row r="6" spans="1:2">
      <c r="A6" s="35">
        <v>4189675</v>
      </c>
      <c r="B6" s="35" t="s">
        <v>358</v>
      </c>
    </row>
    <row r="7" spans="1:2">
      <c r="A7" s="35">
        <v>4189676</v>
      </c>
      <c r="B7" s="35" t="s">
        <v>359</v>
      </c>
    </row>
    <row r="8" spans="1:2">
      <c r="A8" s="35">
        <v>4189677</v>
      </c>
      <c r="B8" s="35" t="s">
        <v>360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556</v>
      </c>
      <c r="B1" s="111" t="s">
        <v>362</v>
      </c>
      <c r="C1" s="111" t="s">
        <v>363</v>
      </c>
      <c r="D1" s="111" t="s">
        <v>364</v>
      </c>
      <c r="E1" s="111" t="s">
        <v>365</v>
      </c>
      <c r="F1" s="111" t="s">
        <v>366</v>
      </c>
      <c r="G1" s="111" t="s">
        <v>367</v>
      </c>
      <c r="H1" s="111" t="s">
        <v>368</v>
      </c>
      <c r="I1" s="111" t="s">
        <v>369</v>
      </c>
    </row>
    <row r="2" spans="1:10">
      <c r="A2" s="111">
        <v>1</v>
      </c>
      <c r="B2" s="111" t="s">
        <v>370</v>
      </c>
      <c r="C2" s="111" t="s">
        <v>336</v>
      </c>
      <c r="D2" s="111" t="s">
        <v>371</v>
      </c>
      <c r="E2" s="111" t="s">
        <v>372</v>
      </c>
      <c r="F2" s="111" t="s">
        <v>373</v>
      </c>
      <c r="G2" s="111" t="s">
        <v>374</v>
      </c>
      <c r="J2" s="111" t="s">
        <v>340</v>
      </c>
    </row>
    <row r="3" spans="1:10">
      <c r="A3" s="111">
        <v>2</v>
      </c>
      <c r="B3" s="111" t="s">
        <v>370</v>
      </c>
      <c r="C3" s="111" t="s">
        <v>336</v>
      </c>
      <c r="D3" s="111" t="s">
        <v>375</v>
      </c>
      <c r="E3" s="111" t="s">
        <v>376</v>
      </c>
      <c r="F3" s="111" t="s">
        <v>377</v>
      </c>
      <c r="G3" s="111" t="s">
        <v>378</v>
      </c>
      <c r="J3" s="111" t="s">
        <v>340</v>
      </c>
    </row>
    <row r="4" spans="1:10">
      <c r="A4" s="111">
        <v>3</v>
      </c>
      <c r="B4" s="111" t="s">
        <v>370</v>
      </c>
      <c r="C4" s="111" t="s">
        <v>336</v>
      </c>
      <c r="D4" s="111" t="s">
        <v>379</v>
      </c>
      <c r="E4" s="111" t="s">
        <v>380</v>
      </c>
      <c r="F4" s="111" t="s">
        <v>381</v>
      </c>
      <c r="G4" s="111" t="s">
        <v>382</v>
      </c>
      <c r="J4" s="111" t="s">
        <v>340</v>
      </c>
    </row>
    <row r="5" spans="1:10">
      <c r="A5" s="111">
        <v>4</v>
      </c>
      <c r="B5" s="111" t="s">
        <v>370</v>
      </c>
      <c r="C5" s="111" t="s">
        <v>336</v>
      </c>
      <c r="D5" s="111" t="s">
        <v>383</v>
      </c>
      <c r="E5" s="111" t="s">
        <v>384</v>
      </c>
      <c r="F5" s="111" t="s">
        <v>385</v>
      </c>
      <c r="G5" s="111" t="s">
        <v>386</v>
      </c>
      <c r="J5" s="111" t="s">
        <v>340</v>
      </c>
    </row>
    <row r="6" spans="1:10">
      <c r="A6" s="111">
        <v>5</v>
      </c>
      <c r="B6" s="111" t="s">
        <v>370</v>
      </c>
      <c r="C6" s="111" t="s">
        <v>336</v>
      </c>
      <c r="D6" s="111" t="s">
        <v>387</v>
      </c>
      <c r="E6" s="111" t="s">
        <v>388</v>
      </c>
      <c r="F6" s="111" t="s">
        <v>389</v>
      </c>
      <c r="G6" s="111" t="s">
        <v>382</v>
      </c>
      <c r="J6" s="111" t="s">
        <v>340</v>
      </c>
    </row>
    <row r="7" spans="1:10">
      <c r="A7" s="111">
        <v>6</v>
      </c>
      <c r="B7" s="111" t="s">
        <v>370</v>
      </c>
      <c r="C7" s="111" t="s">
        <v>336</v>
      </c>
      <c r="D7" s="111" t="s">
        <v>390</v>
      </c>
      <c r="E7" s="111" t="s">
        <v>391</v>
      </c>
      <c r="F7" s="111" t="s">
        <v>392</v>
      </c>
      <c r="G7" s="111" t="s">
        <v>382</v>
      </c>
      <c r="J7" s="111" t="s">
        <v>340</v>
      </c>
    </row>
    <row r="8" spans="1:10">
      <c r="A8" s="111">
        <v>7</v>
      </c>
      <c r="B8" s="111" t="s">
        <v>370</v>
      </c>
      <c r="C8" s="111" t="s">
        <v>336</v>
      </c>
      <c r="D8" s="111" t="s">
        <v>393</v>
      </c>
      <c r="E8" s="111" t="s">
        <v>394</v>
      </c>
      <c r="F8" s="111" t="s">
        <v>395</v>
      </c>
      <c r="G8" s="111" t="s">
        <v>382</v>
      </c>
      <c r="J8" s="111" t="s">
        <v>340</v>
      </c>
    </row>
    <row r="9" spans="1:10">
      <c r="A9" s="111">
        <v>8</v>
      </c>
      <c r="B9" s="111" t="s">
        <v>370</v>
      </c>
      <c r="C9" s="111" t="s">
        <v>336</v>
      </c>
      <c r="D9" s="111" t="s">
        <v>396</v>
      </c>
      <c r="E9" s="111" t="s">
        <v>397</v>
      </c>
      <c r="F9" s="111" t="s">
        <v>398</v>
      </c>
      <c r="G9" s="111" t="s">
        <v>399</v>
      </c>
      <c r="J9" s="111" t="s">
        <v>340</v>
      </c>
    </row>
    <row r="10" spans="1:10">
      <c r="A10" s="111">
        <v>9</v>
      </c>
      <c r="B10" s="111" t="s">
        <v>370</v>
      </c>
      <c r="C10" s="111" t="s">
        <v>336</v>
      </c>
      <c r="D10" s="111" t="s">
        <v>400</v>
      </c>
      <c r="E10" s="111" t="s">
        <v>401</v>
      </c>
      <c r="F10" s="111" t="s">
        <v>402</v>
      </c>
      <c r="G10" s="111" t="s">
        <v>374</v>
      </c>
      <c r="J10" s="111" t="s">
        <v>340</v>
      </c>
    </row>
    <row r="11" spans="1:10">
      <c r="A11" s="111">
        <v>10</v>
      </c>
      <c r="B11" s="111" t="s">
        <v>370</v>
      </c>
      <c r="C11" s="111" t="s">
        <v>336</v>
      </c>
      <c r="D11" s="111" t="s">
        <v>403</v>
      </c>
      <c r="E11" s="111" t="s">
        <v>404</v>
      </c>
      <c r="F11" s="111" t="s">
        <v>405</v>
      </c>
      <c r="G11" s="111" t="s">
        <v>406</v>
      </c>
      <c r="H11" s="111" t="s">
        <v>407</v>
      </c>
      <c r="J11" s="111" t="s">
        <v>340</v>
      </c>
    </row>
    <row r="12" spans="1:10">
      <c r="A12" s="111">
        <v>11</v>
      </c>
      <c r="B12" s="111" t="s">
        <v>370</v>
      </c>
      <c r="C12" s="111" t="s">
        <v>336</v>
      </c>
      <c r="D12" s="111" t="s">
        <v>408</v>
      </c>
      <c r="E12" s="111" t="s">
        <v>409</v>
      </c>
      <c r="F12" s="111" t="s">
        <v>405</v>
      </c>
      <c r="G12" s="111" t="s">
        <v>399</v>
      </c>
      <c r="J12" s="111" t="s">
        <v>340</v>
      </c>
    </row>
    <row r="13" spans="1:10">
      <c r="A13" s="111">
        <v>12</v>
      </c>
      <c r="B13" s="111" t="s">
        <v>370</v>
      </c>
      <c r="C13" s="111" t="s">
        <v>336</v>
      </c>
      <c r="D13" s="111" t="s">
        <v>410</v>
      </c>
      <c r="E13" s="111" t="s">
        <v>411</v>
      </c>
      <c r="F13" s="111" t="s">
        <v>405</v>
      </c>
      <c r="G13" s="111" t="s">
        <v>412</v>
      </c>
      <c r="H13" s="111" t="s">
        <v>413</v>
      </c>
      <c r="J13" s="111" t="s">
        <v>340</v>
      </c>
    </row>
    <row r="14" spans="1:10">
      <c r="A14" s="111">
        <v>13</v>
      </c>
      <c r="B14" s="111" t="s">
        <v>370</v>
      </c>
      <c r="C14" s="111" t="s">
        <v>336</v>
      </c>
      <c r="D14" s="111" t="s">
        <v>414</v>
      </c>
      <c r="E14" s="111" t="s">
        <v>415</v>
      </c>
      <c r="F14" s="111" t="s">
        <v>405</v>
      </c>
      <c r="G14" s="111" t="s">
        <v>416</v>
      </c>
      <c r="H14" s="111" t="s">
        <v>417</v>
      </c>
      <c r="J14" s="111" t="s">
        <v>340</v>
      </c>
    </row>
    <row r="15" spans="1:10">
      <c r="A15" s="111">
        <v>14</v>
      </c>
      <c r="B15" s="111" t="s">
        <v>370</v>
      </c>
      <c r="C15" s="111" t="s">
        <v>336</v>
      </c>
      <c r="D15" s="111" t="s">
        <v>418</v>
      </c>
      <c r="E15" s="111" t="s">
        <v>419</v>
      </c>
      <c r="F15" s="111" t="s">
        <v>405</v>
      </c>
      <c r="G15" s="111" t="s">
        <v>420</v>
      </c>
      <c r="J15" s="111" t="s">
        <v>340</v>
      </c>
    </row>
    <row r="16" spans="1:10">
      <c r="A16" s="111">
        <v>15</v>
      </c>
      <c r="B16" s="111" t="s">
        <v>370</v>
      </c>
      <c r="C16" s="111" t="s">
        <v>336</v>
      </c>
      <c r="D16" s="111" t="s">
        <v>421</v>
      </c>
      <c r="E16" s="111" t="s">
        <v>422</v>
      </c>
      <c r="F16" s="111" t="s">
        <v>405</v>
      </c>
      <c r="G16" s="111" t="s">
        <v>423</v>
      </c>
      <c r="J16" s="111" t="s">
        <v>340</v>
      </c>
    </row>
    <row r="17" spans="1:10">
      <c r="A17" s="111">
        <v>16</v>
      </c>
      <c r="B17" s="111" t="s">
        <v>370</v>
      </c>
      <c r="C17" s="111" t="s">
        <v>336</v>
      </c>
      <c r="D17" s="111" t="s">
        <v>424</v>
      </c>
      <c r="E17" s="111" t="s">
        <v>425</v>
      </c>
      <c r="F17" s="111" t="s">
        <v>405</v>
      </c>
      <c r="G17" s="111" t="s">
        <v>426</v>
      </c>
      <c r="J17" s="111" t="s">
        <v>340</v>
      </c>
    </row>
    <row r="18" spans="1:10">
      <c r="A18" s="111">
        <v>17</v>
      </c>
      <c r="B18" s="111" t="s">
        <v>370</v>
      </c>
      <c r="C18" s="111" t="s">
        <v>336</v>
      </c>
      <c r="D18" s="111" t="s">
        <v>427</v>
      </c>
      <c r="E18" s="111" t="s">
        <v>428</v>
      </c>
      <c r="F18" s="111" t="s">
        <v>405</v>
      </c>
      <c r="G18" s="111" t="s">
        <v>429</v>
      </c>
      <c r="H18" s="111" t="s">
        <v>430</v>
      </c>
      <c r="J18" s="111" t="s">
        <v>340</v>
      </c>
    </row>
    <row r="19" spans="1:10">
      <c r="A19" s="111">
        <v>18</v>
      </c>
      <c r="B19" s="111" t="s">
        <v>370</v>
      </c>
      <c r="C19" s="111" t="s">
        <v>336</v>
      </c>
      <c r="D19" s="111" t="s">
        <v>431</v>
      </c>
      <c r="E19" s="111" t="s">
        <v>432</v>
      </c>
      <c r="F19" s="111" t="s">
        <v>433</v>
      </c>
      <c r="G19" s="111" t="s">
        <v>434</v>
      </c>
      <c r="J19" s="111" t="s">
        <v>340</v>
      </c>
    </row>
    <row r="20" spans="1:10">
      <c r="A20" s="111">
        <v>19</v>
      </c>
      <c r="B20" s="111" t="s">
        <v>370</v>
      </c>
      <c r="C20" s="111" t="s">
        <v>336</v>
      </c>
      <c r="D20" s="111" t="s">
        <v>435</v>
      </c>
      <c r="E20" s="111" t="s">
        <v>436</v>
      </c>
      <c r="F20" s="111" t="s">
        <v>433</v>
      </c>
      <c r="G20" s="111" t="s">
        <v>437</v>
      </c>
      <c r="J20" s="111" t="s">
        <v>340</v>
      </c>
    </row>
    <row r="21" spans="1:10">
      <c r="A21" s="111">
        <v>20</v>
      </c>
      <c r="B21" s="111" t="s">
        <v>370</v>
      </c>
      <c r="C21" s="111" t="s">
        <v>336</v>
      </c>
      <c r="D21" s="111" t="s">
        <v>438</v>
      </c>
      <c r="E21" s="111" t="s">
        <v>439</v>
      </c>
      <c r="F21" s="111" t="s">
        <v>440</v>
      </c>
      <c r="G21" s="111" t="s">
        <v>399</v>
      </c>
      <c r="H21" s="111" t="s">
        <v>441</v>
      </c>
      <c r="J21" s="111" t="s">
        <v>340</v>
      </c>
    </row>
    <row r="22" spans="1:10">
      <c r="A22" s="111">
        <v>21</v>
      </c>
      <c r="B22" s="111" t="s">
        <v>370</v>
      </c>
      <c r="C22" s="111" t="s">
        <v>336</v>
      </c>
      <c r="D22" s="111" t="s">
        <v>442</v>
      </c>
      <c r="E22" s="111" t="s">
        <v>443</v>
      </c>
      <c r="F22" s="111" t="s">
        <v>444</v>
      </c>
      <c r="G22" s="111" t="s">
        <v>445</v>
      </c>
      <c r="J22" s="111" t="s">
        <v>340</v>
      </c>
    </row>
    <row r="23" spans="1:10">
      <c r="A23" s="111">
        <v>22</v>
      </c>
      <c r="B23" s="111" t="s">
        <v>370</v>
      </c>
      <c r="C23" s="111" t="s">
        <v>336</v>
      </c>
      <c r="D23" s="111" t="s">
        <v>446</v>
      </c>
      <c r="E23" s="111" t="s">
        <v>447</v>
      </c>
      <c r="F23" s="111" t="s">
        <v>448</v>
      </c>
      <c r="G23" s="111" t="s">
        <v>420</v>
      </c>
      <c r="H23" s="111" t="s">
        <v>449</v>
      </c>
      <c r="J23" s="111" t="s">
        <v>340</v>
      </c>
    </row>
    <row r="24" spans="1:10">
      <c r="A24" s="111">
        <v>23</v>
      </c>
      <c r="B24" s="111" t="s">
        <v>370</v>
      </c>
      <c r="C24" s="111" t="s">
        <v>336</v>
      </c>
      <c r="D24" s="111" t="s">
        <v>450</v>
      </c>
      <c r="E24" s="111" t="s">
        <v>451</v>
      </c>
      <c r="F24" s="111" t="s">
        <v>452</v>
      </c>
      <c r="G24" s="111" t="s">
        <v>453</v>
      </c>
      <c r="J24" s="111" t="s">
        <v>340</v>
      </c>
    </row>
    <row r="25" spans="1:10">
      <c r="A25" s="111">
        <v>24</v>
      </c>
      <c r="B25" s="111" t="s">
        <v>370</v>
      </c>
      <c r="C25" s="111" t="s">
        <v>336</v>
      </c>
      <c r="D25" s="111" t="s">
        <v>454</v>
      </c>
      <c r="E25" s="111" t="s">
        <v>455</v>
      </c>
      <c r="F25" s="111" t="s">
        <v>456</v>
      </c>
      <c r="G25" s="111" t="s">
        <v>457</v>
      </c>
      <c r="J25" s="111" t="s">
        <v>340</v>
      </c>
    </row>
    <row r="26" spans="1:10">
      <c r="A26" s="111">
        <v>25</v>
      </c>
      <c r="B26" s="111" t="s">
        <v>370</v>
      </c>
      <c r="C26" s="111" t="s">
        <v>336</v>
      </c>
      <c r="D26" s="111" t="s">
        <v>458</v>
      </c>
      <c r="E26" s="111" t="s">
        <v>459</v>
      </c>
      <c r="F26" s="111" t="s">
        <v>460</v>
      </c>
      <c r="G26" s="111" t="s">
        <v>378</v>
      </c>
      <c r="J26" s="111" t="s">
        <v>340</v>
      </c>
    </row>
    <row r="27" spans="1:10">
      <c r="A27" s="111">
        <v>26</v>
      </c>
      <c r="B27" s="111" t="s">
        <v>370</v>
      </c>
      <c r="C27" s="111" t="s">
        <v>336</v>
      </c>
      <c r="D27" s="111" t="s">
        <v>461</v>
      </c>
      <c r="E27" s="111" t="s">
        <v>462</v>
      </c>
      <c r="F27" s="111" t="s">
        <v>463</v>
      </c>
      <c r="G27" s="111" t="s">
        <v>382</v>
      </c>
      <c r="J27" s="111" t="s">
        <v>340</v>
      </c>
    </row>
    <row r="28" spans="1:10">
      <c r="A28" s="111">
        <v>27</v>
      </c>
      <c r="B28" s="111" t="s">
        <v>370</v>
      </c>
      <c r="C28" s="111" t="s">
        <v>336</v>
      </c>
      <c r="D28" s="111" t="s">
        <v>464</v>
      </c>
      <c r="E28" s="111" t="s">
        <v>465</v>
      </c>
      <c r="F28" s="111" t="s">
        <v>466</v>
      </c>
      <c r="G28" s="111" t="s">
        <v>420</v>
      </c>
      <c r="J28" s="111" t="s">
        <v>340</v>
      </c>
    </row>
    <row r="29" spans="1:10">
      <c r="A29" s="111">
        <v>28</v>
      </c>
      <c r="B29" s="111" t="s">
        <v>370</v>
      </c>
      <c r="C29" s="111" t="s">
        <v>336</v>
      </c>
      <c r="D29" s="111" t="s">
        <v>467</v>
      </c>
      <c r="E29" s="111" t="s">
        <v>468</v>
      </c>
      <c r="F29" s="111" t="s">
        <v>469</v>
      </c>
      <c r="G29" s="111" t="s">
        <v>470</v>
      </c>
      <c r="H29" s="111" t="s">
        <v>471</v>
      </c>
      <c r="J29" s="111" t="s">
        <v>340</v>
      </c>
    </row>
    <row r="30" spans="1:10">
      <c r="A30" s="111">
        <v>29</v>
      </c>
      <c r="B30" s="111" t="s">
        <v>370</v>
      </c>
      <c r="C30" s="111" t="s">
        <v>336</v>
      </c>
      <c r="D30" s="111" t="s">
        <v>472</v>
      </c>
      <c r="E30" s="111" t="s">
        <v>473</v>
      </c>
      <c r="F30" s="111" t="s">
        <v>433</v>
      </c>
      <c r="G30" s="111" t="s">
        <v>474</v>
      </c>
      <c r="J30" s="111" t="s">
        <v>340</v>
      </c>
    </row>
    <row r="31" spans="1:10">
      <c r="A31" s="111">
        <v>30</v>
      </c>
      <c r="B31" s="111" t="s">
        <v>370</v>
      </c>
      <c r="C31" s="111" t="s">
        <v>336</v>
      </c>
      <c r="D31" s="111" t="s">
        <v>475</v>
      </c>
      <c r="E31" s="111" t="s">
        <v>476</v>
      </c>
      <c r="F31" s="111" t="s">
        <v>477</v>
      </c>
      <c r="G31" s="111" t="s">
        <v>429</v>
      </c>
      <c r="J31" s="111" t="s">
        <v>340</v>
      </c>
    </row>
    <row r="32" spans="1:10">
      <c r="A32" s="111">
        <v>31</v>
      </c>
      <c r="B32" s="111" t="s">
        <v>370</v>
      </c>
      <c r="C32" s="111" t="s">
        <v>336</v>
      </c>
      <c r="D32" s="111" t="s">
        <v>478</v>
      </c>
      <c r="E32" s="111" t="s">
        <v>479</v>
      </c>
      <c r="F32" s="111" t="s">
        <v>477</v>
      </c>
      <c r="G32" s="111" t="s">
        <v>480</v>
      </c>
      <c r="J32" s="111" t="s">
        <v>340</v>
      </c>
    </row>
    <row r="33" spans="1:10">
      <c r="A33" s="111">
        <v>32</v>
      </c>
      <c r="B33" s="111" t="s">
        <v>370</v>
      </c>
      <c r="C33" s="111" t="s">
        <v>336</v>
      </c>
      <c r="D33" s="111" t="s">
        <v>481</v>
      </c>
      <c r="E33" s="111" t="s">
        <v>482</v>
      </c>
      <c r="F33" s="111" t="s">
        <v>483</v>
      </c>
      <c r="G33" s="111" t="s">
        <v>453</v>
      </c>
      <c r="J33" s="111" t="s">
        <v>340</v>
      </c>
    </row>
    <row r="34" spans="1:10">
      <c r="A34" s="111">
        <v>33</v>
      </c>
      <c r="B34" s="111" t="s">
        <v>370</v>
      </c>
      <c r="C34" s="111" t="s">
        <v>336</v>
      </c>
      <c r="D34" s="111" t="s">
        <v>484</v>
      </c>
      <c r="E34" s="111" t="s">
        <v>485</v>
      </c>
      <c r="F34" s="111" t="s">
        <v>486</v>
      </c>
      <c r="G34" s="111" t="s">
        <v>420</v>
      </c>
      <c r="H34" s="111" t="s">
        <v>487</v>
      </c>
      <c r="J34" s="111" t="s">
        <v>340</v>
      </c>
    </row>
    <row r="35" spans="1:10">
      <c r="A35" s="111">
        <v>34</v>
      </c>
      <c r="B35" s="111" t="s">
        <v>370</v>
      </c>
      <c r="C35" s="111" t="s">
        <v>336</v>
      </c>
      <c r="D35" s="111" t="s">
        <v>488</v>
      </c>
      <c r="E35" s="111" t="s">
        <v>489</v>
      </c>
      <c r="F35" s="111" t="s">
        <v>433</v>
      </c>
      <c r="G35" s="111" t="s">
        <v>490</v>
      </c>
      <c r="J35" s="111" t="s">
        <v>340</v>
      </c>
    </row>
    <row r="36" spans="1:10">
      <c r="A36" s="111">
        <v>35</v>
      </c>
      <c r="B36" s="111" t="s">
        <v>370</v>
      </c>
      <c r="C36" s="111" t="s">
        <v>336</v>
      </c>
      <c r="D36" s="111" t="s">
        <v>491</v>
      </c>
      <c r="E36" s="111" t="s">
        <v>492</v>
      </c>
      <c r="F36" s="111" t="s">
        <v>493</v>
      </c>
      <c r="G36" s="111" t="s">
        <v>494</v>
      </c>
      <c r="H36" s="111" t="s">
        <v>495</v>
      </c>
      <c r="J36" s="111" t="s">
        <v>340</v>
      </c>
    </row>
    <row r="37" spans="1:10">
      <c r="A37" s="111">
        <v>36</v>
      </c>
      <c r="B37" s="111" t="s">
        <v>370</v>
      </c>
      <c r="C37" s="111" t="s">
        <v>336</v>
      </c>
      <c r="D37" s="111" t="s">
        <v>496</v>
      </c>
      <c r="E37" s="111" t="s">
        <v>497</v>
      </c>
      <c r="F37" s="111" t="s">
        <v>498</v>
      </c>
      <c r="G37" s="111" t="s">
        <v>378</v>
      </c>
      <c r="H37" s="111" t="s">
        <v>407</v>
      </c>
      <c r="J37" s="111" t="s">
        <v>340</v>
      </c>
    </row>
    <row r="38" spans="1:10">
      <c r="A38" s="111">
        <v>37</v>
      </c>
      <c r="B38" s="111" t="s">
        <v>370</v>
      </c>
      <c r="C38" s="111" t="s">
        <v>336</v>
      </c>
      <c r="D38" s="111" t="s">
        <v>499</v>
      </c>
      <c r="E38" s="111" t="s">
        <v>500</v>
      </c>
      <c r="F38" s="111" t="s">
        <v>501</v>
      </c>
      <c r="G38" s="111" t="s">
        <v>420</v>
      </c>
      <c r="H38" s="111" t="s">
        <v>487</v>
      </c>
      <c r="J38" s="111" t="s">
        <v>340</v>
      </c>
    </row>
    <row r="39" spans="1:10">
      <c r="A39" s="111">
        <v>38</v>
      </c>
      <c r="B39" s="111" t="s">
        <v>370</v>
      </c>
      <c r="C39" s="111" t="s">
        <v>336</v>
      </c>
      <c r="D39" s="111" t="s">
        <v>502</v>
      </c>
      <c r="E39" s="111" t="s">
        <v>503</v>
      </c>
      <c r="F39" s="111" t="s">
        <v>504</v>
      </c>
      <c r="G39" s="111" t="s">
        <v>374</v>
      </c>
      <c r="J39" s="111" t="s">
        <v>340</v>
      </c>
    </row>
    <row r="40" spans="1:10">
      <c r="A40" s="111">
        <v>39</v>
      </c>
      <c r="B40" s="111" t="s">
        <v>370</v>
      </c>
      <c r="C40" s="111" t="s">
        <v>336</v>
      </c>
      <c r="D40" s="111" t="s">
        <v>505</v>
      </c>
      <c r="E40" s="111" t="s">
        <v>506</v>
      </c>
      <c r="F40" s="111" t="s">
        <v>507</v>
      </c>
      <c r="G40" s="111" t="s">
        <v>490</v>
      </c>
      <c r="J40" s="111" t="s">
        <v>340</v>
      </c>
    </row>
    <row r="41" spans="1:10">
      <c r="A41" s="111">
        <v>40</v>
      </c>
      <c r="B41" s="111" t="s">
        <v>370</v>
      </c>
      <c r="C41" s="111" t="s">
        <v>336</v>
      </c>
      <c r="D41" s="111" t="s">
        <v>508</v>
      </c>
      <c r="E41" s="111" t="s">
        <v>509</v>
      </c>
      <c r="F41" s="111" t="s">
        <v>510</v>
      </c>
      <c r="G41" s="111" t="s">
        <v>511</v>
      </c>
      <c r="J41" s="111" t="s">
        <v>340</v>
      </c>
    </row>
    <row r="42" spans="1:10">
      <c r="A42" s="111">
        <v>41</v>
      </c>
      <c r="B42" s="111" t="s">
        <v>370</v>
      </c>
      <c r="C42" s="111" t="s">
        <v>336</v>
      </c>
      <c r="D42" s="111" t="s">
        <v>512</v>
      </c>
      <c r="E42" s="111" t="s">
        <v>513</v>
      </c>
      <c r="F42" s="111" t="s">
        <v>514</v>
      </c>
      <c r="G42" s="111" t="s">
        <v>378</v>
      </c>
      <c r="J42" s="111" t="s">
        <v>340</v>
      </c>
    </row>
    <row r="43" spans="1:10">
      <c r="A43" s="111">
        <v>42</v>
      </c>
      <c r="B43" s="111" t="s">
        <v>370</v>
      </c>
      <c r="C43" s="111" t="s">
        <v>336</v>
      </c>
      <c r="D43" s="111" t="s">
        <v>515</v>
      </c>
      <c r="E43" s="111" t="s">
        <v>516</v>
      </c>
      <c r="F43" s="111" t="s">
        <v>517</v>
      </c>
      <c r="G43" s="111" t="s">
        <v>518</v>
      </c>
      <c r="H43" s="111" t="s">
        <v>519</v>
      </c>
      <c r="J43" s="111" t="s">
        <v>340</v>
      </c>
    </row>
    <row r="44" spans="1:10">
      <c r="A44" s="111">
        <v>43</v>
      </c>
      <c r="B44" s="111" t="s">
        <v>370</v>
      </c>
      <c r="C44" s="111" t="s">
        <v>336</v>
      </c>
      <c r="D44" s="111" t="s">
        <v>520</v>
      </c>
      <c r="E44" s="111" t="s">
        <v>521</v>
      </c>
      <c r="F44" s="111" t="s">
        <v>522</v>
      </c>
      <c r="G44" s="111" t="s">
        <v>511</v>
      </c>
      <c r="J44" s="111" t="s">
        <v>340</v>
      </c>
    </row>
    <row r="45" spans="1:10">
      <c r="A45" s="111">
        <v>44</v>
      </c>
      <c r="B45" s="111" t="s">
        <v>370</v>
      </c>
      <c r="C45" s="111" t="s">
        <v>336</v>
      </c>
      <c r="D45" s="111" t="s">
        <v>523</v>
      </c>
      <c r="E45" s="111" t="s">
        <v>524</v>
      </c>
      <c r="F45" s="111" t="s">
        <v>525</v>
      </c>
      <c r="G45" s="111" t="s">
        <v>480</v>
      </c>
      <c r="J45" s="111" t="s">
        <v>340</v>
      </c>
    </row>
    <row r="46" spans="1:10">
      <c r="A46" s="111">
        <v>45</v>
      </c>
      <c r="B46" s="111" t="s">
        <v>370</v>
      </c>
      <c r="C46" s="111" t="s">
        <v>336</v>
      </c>
      <c r="D46" s="111" t="s">
        <v>526</v>
      </c>
      <c r="E46" s="111" t="s">
        <v>527</v>
      </c>
      <c r="F46" s="111" t="s">
        <v>528</v>
      </c>
      <c r="G46" s="111" t="s">
        <v>511</v>
      </c>
      <c r="J46" s="111" t="s">
        <v>340</v>
      </c>
    </row>
    <row r="47" spans="1:10">
      <c r="A47" s="111">
        <v>46</v>
      </c>
      <c r="B47" s="111" t="s">
        <v>370</v>
      </c>
      <c r="C47" s="111" t="s">
        <v>336</v>
      </c>
      <c r="D47" s="111" t="s">
        <v>529</v>
      </c>
      <c r="E47" s="111" t="s">
        <v>530</v>
      </c>
      <c r="F47" s="111" t="s">
        <v>531</v>
      </c>
      <c r="G47" s="111" t="s">
        <v>378</v>
      </c>
      <c r="J47" s="111" t="s">
        <v>340</v>
      </c>
    </row>
    <row r="48" spans="1:10">
      <c r="A48" s="111">
        <v>47</v>
      </c>
      <c r="B48" s="111" t="s">
        <v>370</v>
      </c>
      <c r="C48" s="111" t="s">
        <v>336</v>
      </c>
      <c r="D48" s="111" t="s">
        <v>532</v>
      </c>
      <c r="E48" s="111" t="s">
        <v>533</v>
      </c>
      <c r="F48" s="111" t="s">
        <v>444</v>
      </c>
      <c r="G48" s="111" t="s">
        <v>534</v>
      </c>
      <c r="J48" s="111" t="s">
        <v>340</v>
      </c>
    </row>
    <row r="49" spans="1:10">
      <c r="A49" s="111">
        <v>48</v>
      </c>
      <c r="B49" s="111" t="s">
        <v>370</v>
      </c>
      <c r="C49" s="111" t="s">
        <v>336</v>
      </c>
      <c r="D49" s="111" t="s">
        <v>535</v>
      </c>
      <c r="E49" s="111" t="s">
        <v>536</v>
      </c>
      <c r="F49" s="111" t="s">
        <v>433</v>
      </c>
      <c r="G49" s="111" t="s">
        <v>537</v>
      </c>
      <c r="J49" s="111" t="s">
        <v>340</v>
      </c>
    </row>
    <row r="50" spans="1:10">
      <c r="A50" s="111">
        <v>49</v>
      </c>
      <c r="B50" s="111" t="s">
        <v>370</v>
      </c>
      <c r="C50" s="111" t="s">
        <v>336</v>
      </c>
      <c r="D50" s="111" t="s">
        <v>538</v>
      </c>
      <c r="E50" s="111" t="s">
        <v>539</v>
      </c>
      <c r="F50" s="111" t="s">
        <v>540</v>
      </c>
      <c r="G50" s="111" t="s">
        <v>541</v>
      </c>
      <c r="J50" s="111" t="s">
        <v>340</v>
      </c>
    </row>
    <row r="51" spans="1:10">
      <c r="A51" s="111">
        <v>50</v>
      </c>
      <c r="B51" s="111" t="s">
        <v>370</v>
      </c>
      <c r="C51" s="111" t="s">
        <v>336</v>
      </c>
      <c r="D51" s="111" t="s">
        <v>542</v>
      </c>
      <c r="E51" s="111" t="s">
        <v>543</v>
      </c>
      <c r="F51" s="111" t="s">
        <v>544</v>
      </c>
      <c r="G51" s="111" t="s">
        <v>545</v>
      </c>
      <c r="J51" s="111" t="s">
        <v>340</v>
      </c>
    </row>
    <row r="52" spans="1:10">
      <c r="A52" s="111">
        <v>51</v>
      </c>
      <c r="B52" s="111" t="s">
        <v>370</v>
      </c>
      <c r="C52" s="111" t="s">
        <v>336</v>
      </c>
      <c r="D52" s="111" t="s">
        <v>546</v>
      </c>
      <c r="E52" s="111" t="s">
        <v>547</v>
      </c>
      <c r="F52" s="111" t="s">
        <v>469</v>
      </c>
      <c r="G52" s="111" t="s">
        <v>548</v>
      </c>
      <c r="H52" s="111" t="s">
        <v>549</v>
      </c>
      <c r="J52" s="111" t="s">
        <v>340</v>
      </c>
    </row>
    <row r="53" spans="1:10">
      <c r="A53" s="111">
        <v>52</v>
      </c>
      <c r="B53" s="111" t="s">
        <v>370</v>
      </c>
      <c r="C53" s="111" t="s">
        <v>336</v>
      </c>
      <c r="D53" s="111" t="s">
        <v>550</v>
      </c>
      <c r="E53" s="111" t="s">
        <v>551</v>
      </c>
      <c r="F53" s="111" t="s">
        <v>444</v>
      </c>
      <c r="G53" s="111" t="s">
        <v>552</v>
      </c>
      <c r="J53" s="111" t="s">
        <v>340</v>
      </c>
    </row>
    <row r="54" spans="1:10">
      <c r="A54" s="111">
        <v>53</v>
      </c>
      <c r="B54" s="111" t="s">
        <v>370</v>
      </c>
      <c r="C54" s="111" t="s">
        <v>336</v>
      </c>
      <c r="D54" s="111" t="s">
        <v>553</v>
      </c>
      <c r="E54" s="111" t="s">
        <v>554</v>
      </c>
      <c r="F54" s="111" t="s">
        <v>544</v>
      </c>
      <c r="G54" s="111" t="s">
        <v>555</v>
      </c>
      <c r="J5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6"/>
  </cols>
  <sheetData>
    <row r="1" spans="1:4">
      <c r="A1" s="56" t="s">
        <v>556</v>
      </c>
      <c r="B1" s="56" t="s">
        <v>151</v>
      </c>
      <c r="C1" s="56" t="s">
        <v>152</v>
      </c>
      <c r="D1" s="56" t="s">
        <v>682</v>
      </c>
    </row>
    <row r="2" spans="1:4">
      <c r="A2" s="56">
        <v>1</v>
      </c>
      <c r="B2" s="56" t="s">
        <v>564</v>
      </c>
      <c r="C2" s="56" t="s">
        <v>564</v>
      </c>
      <c r="D2" s="56" t="s">
        <v>565</v>
      </c>
    </row>
    <row r="3" spans="1:4">
      <c r="A3" s="56">
        <v>2</v>
      </c>
      <c r="B3" s="56" t="s">
        <v>564</v>
      </c>
      <c r="C3" s="56" t="s">
        <v>566</v>
      </c>
      <c r="D3" s="56" t="s">
        <v>567</v>
      </c>
    </row>
    <row r="4" spans="1:4">
      <c r="A4" s="56">
        <v>3</v>
      </c>
      <c r="B4" s="56" t="s">
        <v>564</v>
      </c>
      <c r="C4" s="56" t="s">
        <v>568</v>
      </c>
      <c r="D4" s="56" t="s">
        <v>569</v>
      </c>
    </row>
    <row r="5" spans="1:4">
      <c r="A5" s="56">
        <v>4</v>
      </c>
      <c r="B5" s="56" t="s">
        <v>564</v>
      </c>
      <c r="C5" s="56" t="s">
        <v>570</v>
      </c>
      <c r="D5" s="56" t="s">
        <v>571</v>
      </c>
    </row>
    <row r="6" spans="1:4">
      <c r="A6" s="56">
        <v>5</v>
      </c>
      <c r="B6" s="56" t="s">
        <v>572</v>
      </c>
      <c r="C6" s="56" t="s">
        <v>574</v>
      </c>
      <c r="D6" s="56" t="s">
        <v>575</v>
      </c>
    </row>
    <row r="7" spans="1:4">
      <c r="A7" s="56">
        <v>6</v>
      </c>
      <c r="B7" s="56" t="s">
        <v>572</v>
      </c>
      <c r="C7" s="56" t="s">
        <v>576</v>
      </c>
      <c r="D7" s="56" t="s">
        <v>577</v>
      </c>
    </row>
    <row r="8" spans="1:4">
      <c r="A8" s="56">
        <v>7</v>
      </c>
      <c r="B8" s="56" t="s">
        <v>572</v>
      </c>
      <c r="C8" s="56" t="s">
        <v>572</v>
      </c>
      <c r="D8" s="56" t="s">
        <v>573</v>
      </c>
    </row>
    <row r="9" spans="1:4">
      <c r="A9" s="56">
        <v>8</v>
      </c>
      <c r="B9" s="56" t="s">
        <v>572</v>
      </c>
      <c r="C9" s="56" t="s">
        <v>578</v>
      </c>
      <c r="D9" s="56" t="s">
        <v>579</v>
      </c>
    </row>
    <row r="10" spans="1:4">
      <c r="A10" s="56">
        <v>9</v>
      </c>
      <c r="B10" s="56" t="s">
        <v>572</v>
      </c>
      <c r="C10" s="56" t="s">
        <v>580</v>
      </c>
      <c r="D10" s="56" t="s">
        <v>581</v>
      </c>
    </row>
    <row r="11" spans="1:4">
      <c r="A11" s="56">
        <v>10</v>
      </c>
      <c r="B11" s="56" t="s">
        <v>572</v>
      </c>
      <c r="C11" s="56" t="s">
        <v>582</v>
      </c>
      <c r="D11" s="56" t="s">
        <v>583</v>
      </c>
    </row>
    <row r="12" spans="1:4">
      <c r="A12" s="56">
        <v>11</v>
      </c>
      <c r="B12" s="56" t="s">
        <v>572</v>
      </c>
      <c r="C12" s="56" t="s">
        <v>584</v>
      </c>
      <c r="D12" s="56" t="s">
        <v>585</v>
      </c>
    </row>
    <row r="13" spans="1:4">
      <c r="A13" s="56">
        <v>12</v>
      </c>
      <c r="B13" s="56" t="s">
        <v>572</v>
      </c>
      <c r="C13" s="56" t="s">
        <v>586</v>
      </c>
      <c r="D13" s="56" t="s">
        <v>587</v>
      </c>
    </row>
    <row r="14" spans="1:4">
      <c r="A14" s="56">
        <v>13</v>
      </c>
      <c r="B14" s="56" t="s">
        <v>572</v>
      </c>
      <c r="C14" s="56" t="s">
        <v>588</v>
      </c>
      <c r="D14" s="56" t="s">
        <v>589</v>
      </c>
    </row>
    <row r="15" spans="1:4">
      <c r="A15" s="56">
        <v>14</v>
      </c>
      <c r="B15" s="56" t="s">
        <v>572</v>
      </c>
      <c r="C15" s="56" t="s">
        <v>590</v>
      </c>
      <c r="D15" s="56" t="s">
        <v>591</v>
      </c>
    </row>
    <row r="16" spans="1:4">
      <c r="A16" s="56">
        <v>15</v>
      </c>
      <c r="B16" s="56" t="s">
        <v>572</v>
      </c>
      <c r="C16" s="56" t="s">
        <v>592</v>
      </c>
      <c r="D16" s="56" t="s">
        <v>593</v>
      </c>
    </row>
    <row r="17" spans="1:4">
      <c r="A17" s="56">
        <v>16</v>
      </c>
      <c r="B17" s="56" t="s">
        <v>594</v>
      </c>
      <c r="C17" s="56" t="s">
        <v>596</v>
      </c>
      <c r="D17" s="56" t="s">
        <v>597</v>
      </c>
    </row>
    <row r="18" spans="1:4">
      <c r="A18" s="56">
        <v>17</v>
      </c>
      <c r="B18" s="56" t="s">
        <v>594</v>
      </c>
      <c r="C18" s="56" t="s">
        <v>598</v>
      </c>
      <c r="D18" s="56" t="s">
        <v>599</v>
      </c>
    </row>
    <row r="19" spans="1:4">
      <c r="A19" s="56">
        <v>18</v>
      </c>
      <c r="B19" s="56" t="s">
        <v>594</v>
      </c>
      <c r="C19" s="56" t="s">
        <v>594</v>
      </c>
      <c r="D19" s="56" t="s">
        <v>595</v>
      </c>
    </row>
    <row r="20" spans="1:4">
      <c r="A20" s="56">
        <v>19</v>
      </c>
      <c r="B20" s="56" t="s">
        <v>594</v>
      </c>
      <c r="C20" s="56" t="s">
        <v>600</v>
      </c>
      <c r="D20" s="56" t="s">
        <v>601</v>
      </c>
    </row>
    <row r="21" spans="1:4">
      <c r="A21" s="56">
        <v>20</v>
      </c>
      <c r="B21" s="56" t="s">
        <v>594</v>
      </c>
      <c r="C21" s="56" t="s">
        <v>602</v>
      </c>
      <c r="D21" s="56" t="s">
        <v>603</v>
      </c>
    </row>
    <row r="22" spans="1:4">
      <c r="A22" s="56">
        <v>21</v>
      </c>
      <c r="B22" s="56" t="s">
        <v>604</v>
      </c>
      <c r="C22" s="56" t="s">
        <v>606</v>
      </c>
      <c r="D22" s="56" t="s">
        <v>607</v>
      </c>
    </row>
    <row r="23" spans="1:4">
      <c r="A23" s="56">
        <v>22</v>
      </c>
      <c r="B23" s="56" t="s">
        <v>604</v>
      </c>
      <c r="C23" s="56" t="s">
        <v>604</v>
      </c>
      <c r="D23" s="56" t="s">
        <v>605</v>
      </c>
    </row>
    <row r="24" spans="1:4">
      <c r="A24" s="56">
        <v>23</v>
      </c>
      <c r="B24" s="56" t="s">
        <v>604</v>
      </c>
      <c r="C24" s="56" t="s">
        <v>608</v>
      </c>
      <c r="D24" s="56" t="s">
        <v>609</v>
      </c>
    </row>
    <row r="25" spans="1:4">
      <c r="A25" s="56">
        <v>24</v>
      </c>
      <c r="B25" s="56" t="s">
        <v>604</v>
      </c>
      <c r="C25" s="56" t="s">
        <v>610</v>
      </c>
      <c r="D25" s="56" t="s">
        <v>611</v>
      </c>
    </row>
    <row r="26" spans="1:4">
      <c r="A26" s="56">
        <v>25</v>
      </c>
      <c r="B26" s="56" t="s">
        <v>604</v>
      </c>
      <c r="C26" s="56" t="s">
        <v>612</v>
      </c>
      <c r="D26" s="56" t="s">
        <v>613</v>
      </c>
    </row>
    <row r="27" spans="1:4">
      <c r="A27" s="56">
        <v>26</v>
      </c>
      <c r="B27" s="56" t="s">
        <v>604</v>
      </c>
      <c r="C27" s="56" t="s">
        <v>614</v>
      </c>
      <c r="D27" s="56" t="s">
        <v>615</v>
      </c>
    </row>
    <row r="28" spans="1:4">
      <c r="A28" s="56">
        <v>27</v>
      </c>
      <c r="B28" s="56" t="s">
        <v>604</v>
      </c>
      <c r="C28" s="56" t="s">
        <v>616</v>
      </c>
      <c r="D28" s="56" t="s">
        <v>617</v>
      </c>
    </row>
    <row r="29" spans="1:4">
      <c r="A29" s="56">
        <v>28</v>
      </c>
      <c r="B29" s="56" t="s">
        <v>604</v>
      </c>
      <c r="C29" s="56" t="s">
        <v>618</v>
      </c>
      <c r="D29" s="56" t="s">
        <v>619</v>
      </c>
    </row>
    <row r="30" spans="1:4">
      <c r="A30" s="56">
        <v>29</v>
      </c>
      <c r="B30" s="56" t="s">
        <v>604</v>
      </c>
      <c r="C30" s="56" t="s">
        <v>620</v>
      </c>
      <c r="D30" s="56" t="s">
        <v>621</v>
      </c>
    </row>
    <row r="31" spans="1:4">
      <c r="A31" s="56">
        <v>30</v>
      </c>
      <c r="B31" s="56" t="s">
        <v>604</v>
      </c>
      <c r="C31" s="56" t="s">
        <v>622</v>
      </c>
      <c r="D31" s="56" t="s">
        <v>623</v>
      </c>
    </row>
    <row r="32" spans="1:4">
      <c r="A32" s="56">
        <v>31</v>
      </c>
      <c r="B32" s="56" t="s">
        <v>624</v>
      </c>
      <c r="C32" s="56" t="s">
        <v>626</v>
      </c>
      <c r="D32" s="56" t="s">
        <v>627</v>
      </c>
    </row>
    <row r="33" spans="1:4">
      <c r="A33" s="56">
        <v>32</v>
      </c>
      <c r="B33" s="56" t="s">
        <v>624</v>
      </c>
      <c r="C33" s="56" t="s">
        <v>624</v>
      </c>
      <c r="D33" s="56" t="s">
        <v>625</v>
      </c>
    </row>
    <row r="34" spans="1:4">
      <c r="A34" s="56">
        <v>33</v>
      </c>
      <c r="B34" s="56" t="s">
        <v>624</v>
      </c>
      <c r="C34" s="56" t="s">
        <v>628</v>
      </c>
      <c r="D34" s="56" t="s">
        <v>629</v>
      </c>
    </row>
    <row r="35" spans="1:4">
      <c r="A35" s="56">
        <v>34</v>
      </c>
      <c r="B35" s="56" t="s">
        <v>624</v>
      </c>
      <c r="C35" s="56" t="s">
        <v>630</v>
      </c>
      <c r="D35" s="56" t="s">
        <v>631</v>
      </c>
    </row>
    <row r="36" spans="1:4">
      <c r="A36" s="56">
        <v>35</v>
      </c>
      <c r="B36" s="56" t="s">
        <v>624</v>
      </c>
      <c r="C36" s="56" t="s">
        <v>632</v>
      </c>
      <c r="D36" s="56" t="s">
        <v>633</v>
      </c>
    </row>
    <row r="37" spans="1:4">
      <c r="A37" s="56">
        <v>36</v>
      </c>
      <c r="B37" s="56" t="s">
        <v>624</v>
      </c>
      <c r="C37" s="56" t="s">
        <v>634</v>
      </c>
      <c r="D37" s="56" t="s">
        <v>635</v>
      </c>
    </row>
    <row r="38" spans="1:4">
      <c r="A38" s="56">
        <v>37</v>
      </c>
      <c r="B38" s="56" t="s">
        <v>624</v>
      </c>
      <c r="C38" s="56" t="s">
        <v>636</v>
      </c>
      <c r="D38" s="56" t="s">
        <v>637</v>
      </c>
    </row>
    <row r="39" spans="1:4">
      <c r="A39" s="56">
        <v>38</v>
      </c>
      <c r="B39" s="56" t="s">
        <v>638</v>
      </c>
      <c r="C39" s="56" t="s">
        <v>640</v>
      </c>
      <c r="D39" s="56" t="s">
        <v>641</v>
      </c>
    </row>
    <row r="40" spans="1:4">
      <c r="A40" s="56">
        <v>39</v>
      </c>
      <c r="B40" s="56" t="s">
        <v>638</v>
      </c>
      <c r="C40" s="56" t="s">
        <v>642</v>
      </c>
      <c r="D40" s="56" t="s">
        <v>643</v>
      </c>
    </row>
    <row r="41" spans="1:4">
      <c r="A41" s="56">
        <v>40</v>
      </c>
      <c r="B41" s="56" t="s">
        <v>638</v>
      </c>
      <c r="C41" s="56" t="s">
        <v>644</v>
      </c>
      <c r="D41" s="56" t="s">
        <v>645</v>
      </c>
    </row>
    <row r="42" spans="1:4">
      <c r="A42" s="56">
        <v>41</v>
      </c>
      <c r="B42" s="56" t="s">
        <v>638</v>
      </c>
      <c r="C42" s="56" t="s">
        <v>646</v>
      </c>
      <c r="D42" s="56" t="s">
        <v>647</v>
      </c>
    </row>
    <row r="43" spans="1:4">
      <c r="A43" s="56">
        <v>42</v>
      </c>
      <c r="B43" s="56" t="s">
        <v>638</v>
      </c>
      <c r="C43" s="56" t="s">
        <v>648</v>
      </c>
      <c r="D43" s="56" t="s">
        <v>649</v>
      </c>
    </row>
    <row r="44" spans="1:4">
      <c r="A44" s="56">
        <v>43</v>
      </c>
      <c r="B44" s="56" t="s">
        <v>638</v>
      </c>
      <c r="C44" s="56" t="s">
        <v>638</v>
      </c>
      <c r="D44" s="56" t="s">
        <v>639</v>
      </c>
    </row>
    <row r="45" spans="1:4">
      <c r="A45" s="56">
        <v>44</v>
      </c>
      <c r="B45" s="56" t="s">
        <v>638</v>
      </c>
      <c r="C45" s="56" t="s">
        <v>650</v>
      </c>
      <c r="D45" s="56" t="s">
        <v>651</v>
      </c>
    </row>
    <row r="46" spans="1:4">
      <c r="A46" s="56">
        <v>45</v>
      </c>
      <c r="B46" s="56" t="s">
        <v>638</v>
      </c>
      <c r="C46" s="56" t="s">
        <v>652</v>
      </c>
      <c r="D46" s="56" t="s">
        <v>653</v>
      </c>
    </row>
    <row r="47" spans="1:4">
      <c r="A47" s="56">
        <v>46</v>
      </c>
      <c r="B47" s="56" t="s">
        <v>654</v>
      </c>
      <c r="C47" s="56" t="s">
        <v>656</v>
      </c>
      <c r="D47" s="56" t="s">
        <v>657</v>
      </c>
    </row>
    <row r="48" spans="1:4">
      <c r="A48" s="56">
        <v>47</v>
      </c>
      <c r="B48" s="56" t="s">
        <v>654</v>
      </c>
      <c r="C48" s="56" t="s">
        <v>658</v>
      </c>
      <c r="D48" s="56" t="s">
        <v>659</v>
      </c>
    </row>
    <row r="49" spans="1:4">
      <c r="A49" s="56">
        <v>48</v>
      </c>
      <c r="B49" s="56" t="s">
        <v>654</v>
      </c>
      <c r="C49" s="56" t="s">
        <v>654</v>
      </c>
      <c r="D49" s="56" t="s">
        <v>655</v>
      </c>
    </row>
    <row r="50" spans="1:4">
      <c r="A50" s="56">
        <v>49</v>
      </c>
      <c r="B50" s="56" t="s">
        <v>654</v>
      </c>
      <c r="C50" s="56" t="s">
        <v>660</v>
      </c>
      <c r="D50" s="56" t="s">
        <v>661</v>
      </c>
    </row>
    <row r="51" spans="1:4">
      <c r="A51" s="56">
        <v>50</v>
      </c>
      <c r="B51" s="56" t="s">
        <v>654</v>
      </c>
      <c r="C51" s="56" t="s">
        <v>662</v>
      </c>
      <c r="D51" s="56" t="s">
        <v>663</v>
      </c>
    </row>
    <row r="52" spans="1:4">
      <c r="A52" s="56">
        <v>51</v>
      </c>
      <c r="B52" s="56" t="s">
        <v>654</v>
      </c>
      <c r="C52" s="56" t="s">
        <v>664</v>
      </c>
      <c r="D52" s="56" t="s">
        <v>665</v>
      </c>
    </row>
    <row r="53" spans="1:4">
      <c r="A53" s="56">
        <v>52</v>
      </c>
      <c r="B53" s="56" t="s">
        <v>654</v>
      </c>
      <c r="C53" s="56" t="s">
        <v>666</v>
      </c>
      <c r="D53" s="56" t="s">
        <v>667</v>
      </c>
    </row>
    <row r="54" spans="1:4">
      <c r="A54" s="56">
        <v>53</v>
      </c>
      <c r="B54" s="56" t="s">
        <v>654</v>
      </c>
      <c r="C54" s="56" t="s">
        <v>668</v>
      </c>
      <c r="D54" s="56" t="s">
        <v>669</v>
      </c>
    </row>
    <row r="55" spans="1:4">
      <c r="A55" s="56">
        <v>54</v>
      </c>
      <c r="B55" s="56" t="s">
        <v>670</v>
      </c>
      <c r="C55" s="56" t="s">
        <v>670</v>
      </c>
      <c r="D55" s="56" t="s">
        <v>671</v>
      </c>
    </row>
    <row r="56" spans="1:4">
      <c r="A56" s="56">
        <v>55</v>
      </c>
      <c r="B56" s="56" t="s">
        <v>672</v>
      </c>
      <c r="C56" s="56" t="s">
        <v>672</v>
      </c>
      <c r="D56" s="56" t="s">
        <v>673</v>
      </c>
    </row>
    <row r="57" spans="1:4">
      <c r="A57" s="56">
        <v>56</v>
      </c>
      <c r="B57" s="56" t="s">
        <v>674</v>
      </c>
      <c r="C57" s="56" t="s">
        <v>674</v>
      </c>
      <c r="D57" s="56" t="s">
        <v>675</v>
      </c>
    </row>
    <row r="58" spans="1:4">
      <c r="A58" s="56">
        <v>57</v>
      </c>
      <c r="B58" s="56" t="s">
        <v>676</v>
      </c>
      <c r="C58" s="56" t="s">
        <v>676</v>
      </c>
      <c r="D58" s="56" t="s">
        <v>677</v>
      </c>
    </row>
    <row r="59" spans="1:4">
      <c r="A59" s="56">
        <v>58</v>
      </c>
      <c r="B59" s="56" t="s">
        <v>678</v>
      </c>
      <c r="C59" s="56" t="s">
        <v>678</v>
      </c>
      <c r="D59" s="56" t="s">
        <v>679</v>
      </c>
    </row>
    <row r="60" spans="1:4">
      <c r="A60" s="56">
        <v>59</v>
      </c>
      <c r="B60" s="56" t="s">
        <v>680</v>
      </c>
      <c r="C60" s="56" t="s">
        <v>680</v>
      </c>
      <c r="D60" s="56" t="s">
        <v>681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683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352</v>
      </c>
      <c r="C2" s="147" t="s">
        <v>202</v>
      </c>
    </row>
    <row r="3" spans="1:3">
      <c r="A3" s="147">
        <v>4190415</v>
      </c>
      <c r="B3" s="147" t="s">
        <v>353</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160</vt:i4>
      </vt:variant>
    </vt:vector>
  </HeadingPairs>
  <TitlesOfParts>
    <vt:vector size="168"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Galanova</cp:lastModifiedBy>
  <dcterms:created xsi:type="dcterms:W3CDTF">2014-08-18T08:57:48Z</dcterms:created>
  <dcterms:modified xsi:type="dcterms:W3CDTF">2019-11-15T04:24:26Z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