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192.168.0.8\peo\Тарифы 2025\Планирование тарифов\!ИП АИСКУЭ на 2024-2027\"/>
    </mc:Choice>
  </mc:AlternateContent>
  <xr:revisionPtr revIDLastSave="0" documentId="13_ncr:1_{CBD93DD4-41F2-4512-A770-8EF81EDF0F55}" xr6:coauthVersionLast="47" xr6:coauthVersionMax="47" xr10:uidLastSave="{00000000-0000-0000-0000-000000000000}"/>
  <bookViews>
    <workbookView xWindow="-120" yWindow="-120" windowWidth="29040" windowHeight="15720" tabRatio="937" activeTab="14" xr2:uid="{00000000-000D-0000-FFFF-FFFF00000000}"/>
  </bookViews>
  <sheets>
    <sheet name="Общая информация" sheetId="25" r:id="rId1"/>
    <sheet name="Общая информация " sheetId="26" r:id="rId2"/>
    <sheet name="Общая информация  " sheetId="27" r:id="rId3"/>
    <sheet name="1. паспорт местоположение" sheetId="7" r:id="rId4"/>
    <sheet name="2. паспорт  ТП" sheetId="12" state="hidden" r:id="rId5"/>
    <sheet name="3.1. паспорт Техсостояние ПС" sheetId="24" state="hidden" r:id="rId6"/>
    <sheet name="3.2 паспорт Техсостояние ЛЭП" sheetId="14" state="hidden" r:id="rId7"/>
    <sheet name="3.3 паспорт описание" sheetId="6" r:id="rId8"/>
    <sheet name="3.4. Паспорт надежность" sheetId="17" state="hidden" r:id="rId9"/>
    <sheet name="4. паспортбюджет" sheetId="10" state="hidden" r:id="rId10"/>
    <sheet name="5. анализ эконом эфф" sheetId="19" r:id="rId11"/>
    <sheet name="6.1. Паспорт сетевой график" sheetId="16" state="hidden" r:id="rId12"/>
    <sheet name="6.2. Паспорт фин осв ввод" sheetId="15" r:id="rId13"/>
    <sheet name="7. Паспорт отчет о закупке" sheetId="5" state="hidden" r:id="rId14"/>
    <sheet name="8. Общие сведения" sheetId="28" r:id="rId15"/>
  </sheets>
  <externalReferences>
    <externalReference r:id="rId16"/>
  </externalReferences>
  <definedNames>
    <definedName name="_xlnm.Print_Titles" localSheetId="3">'1. паспорт местоположение'!$21:$21</definedName>
    <definedName name="_xlnm.Print_Titles" localSheetId="4">'2. паспорт  ТП'!$21:$21</definedName>
    <definedName name="_xlnm.Print_Titles" localSheetId="7">'3.3 паспорт описание'!$21:$21</definedName>
    <definedName name="_xlnm.Print_Titles" localSheetId="9">'4. паспортбюджет'!$21:$21</definedName>
    <definedName name="_xlnm.Print_Area" localSheetId="3">'1. паспорт местоположение'!$A$1:$C$46</definedName>
    <definedName name="_xlnm.Print_Area" localSheetId="4">'2. паспорт  ТП'!$A$1:$S$29</definedName>
    <definedName name="_xlnm.Print_Area" localSheetId="5">'3.1. паспорт Техсостояние ПС'!$A$2:$T$42</definedName>
    <definedName name="_xlnm.Print_Area" localSheetId="6">'3.2 паспорт Техсостояние ЛЭП'!$A$1:$AA$25</definedName>
    <definedName name="_xlnm.Print_Area" localSheetId="7">'3.3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12">'6.2.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L32" i="15"/>
  <c r="N32" i="15" s="1"/>
  <c r="F30" i="15"/>
  <c r="F27" i="15"/>
  <c r="F24" i="15"/>
  <c r="A5" i="28"/>
  <c r="B56" i="28"/>
  <c r="B45" i="28"/>
  <c r="B48" i="28" s="1"/>
  <c r="B43" i="28"/>
  <c r="B46" i="28" s="1"/>
  <c r="B40" i="28"/>
  <c r="B39" i="28"/>
  <c r="B41" i="28" s="1"/>
  <c r="B33" i="28"/>
  <c r="B34" i="28" s="1"/>
  <c r="B32" i="28" s="1"/>
  <c r="A16" i="28"/>
  <c r="A15" i="28"/>
  <c r="B21" i="28" s="1"/>
  <c r="B14" i="28"/>
  <c r="A14" i="28"/>
  <c r="A13" i="28"/>
  <c r="A12" i="28"/>
  <c r="B11" i="28"/>
  <c r="A11" i="28"/>
  <c r="A10" i="28"/>
  <c r="A9" i="28"/>
  <c r="B8" i="28"/>
  <c r="A8" i="28"/>
  <c r="A7" i="28"/>
  <c r="B6" i="28"/>
  <c r="A6" i="28"/>
  <c r="T32" i="15"/>
  <c r="V32" i="15" s="1"/>
  <c r="J32" i="15"/>
  <c r="J30" i="15" s="1"/>
  <c r="J27" i="15" s="1"/>
  <c r="J24" i="15" s="1"/>
  <c r="R32" i="15"/>
  <c r="P32" i="15"/>
  <c r="H32" i="15"/>
  <c r="G30" i="15"/>
  <c r="G27" i="15" s="1"/>
  <c r="G24" i="15" s="1"/>
  <c r="H30" i="15"/>
  <c r="H27" i="15" s="1"/>
  <c r="H24" i="15" s="1"/>
  <c r="AQ14" i="19"/>
  <c r="AQ11" i="19"/>
  <c r="AQ8" i="19"/>
  <c r="AQ6" i="19"/>
  <c r="X32" i="15" l="1"/>
  <c r="Y32" i="15" s="1"/>
  <c r="D32" i="15" s="1"/>
  <c r="D30" i="15" s="1"/>
  <c r="B30" i="28"/>
  <c r="B37" i="28"/>
  <c r="B35" i="28"/>
  <c r="B36" i="28"/>
  <c r="B47" i="28"/>
  <c r="B55" i="28" l="1"/>
  <c r="B57" i="28" s="1"/>
  <c r="B29" i="28"/>
  <c r="L30" i="15" l="1"/>
  <c r="T30" i="15"/>
  <c r="T27" i="15" s="1"/>
  <c r="T24" i="15" s="1"/>
  <c r="P30" i="15" l="1"/>
  <c r="P27" i="15" s="1"/>
  <c r="P24" i="15" s="1"/>
  <c r="X30" i="15" l="1"/>
  <c r="C32" i="15"/>
  <c r="C30" i="15" s="1"/>
  <c r="N30" i="15" l="1"/>
  <c r="L27" i="15"/>
  <c r="X27" i="15" s="1"/>
  <c r="Y27" i="15" s="1"/>
  <c r="V30" i="15"/>
  <c r="D27" i="15" l="1"/>
  <c r="D24" i="15" s="1"/>
  <c r="B27" i="28" s="1"/>
  <c r="Y24" i="15"/>
  <c r="N27" i="15"/>
  <c r="L24" i="15"/>
  <c r="V27" i="15"/>
  <c r="V24" i="15" s="1"/>
  <c r="R30" i="15"/>
  <c r="Y30" i="15" s="1"/>
  <c r="X24" i="15" l="1"/>
  <c r="N24" i="15"/>
  <c r="C27" i="15"/>
  <c r="C24" i="15" s="1"/>
  <c r="R27" i="15"/>
  <c r="R24" i="15" l="1"/>
  <c r="C45" i="7"/>
  <c r="C23" i="7"/>
  <c r="C3" i="27"/>
  <c r="C8" i="26" l="1"/>
  <c r="C7" i="26"/>
  <c r="B3" i="27" s="1"/>
  <c r="F33" i="15" l="1"/>
  <c r="C22" i="6"/>
  <c r="C23" i="6" s="1"/>
  <c r="W13" i="15" l="1"/>
  <c r="V13" i="15"/>
  <c r="U13" i="15"/>
  <c r="T13" i="15"/>
  <c r="W10" i="15"/>
  <c r="V10" i="15"/>
  <c r="U10" i="15"/>
  <c r="T10" i="15"/>
  <c r="W7" i="15"/>
  <c r="V7" i="15"/>
  <c r="U7" i="15"/>
  <c r="T7" i="15"/>
  <c r="W5" i="15"/>
  <c r="V5" i="15"/>
  <c r="U5" i="15"/>
  <c r="T5" i="15"/>
  <c r="X5" i="15"/>
  <c r="Y5" i="15"/>
  <c r="X7" i="15"/>
  <c r="Y7" i="15"/>
  <c r="X10" i="15"/>
  <c r="Y10" i="15"/>
  <c r="X13" i="15"/>
  <c r="Y13" i="15"/>
  <c r="X33" i="15" l="1"/>
  <c r="E15" i="14"/>
  <c r="E12" i="14"/>
  <c r="E9" i="14"/>
  <c r="Y33" i="15" l="1"/>
  <c r="Y34" i="15" l="1"/>
  <c r="A5" i="5" l="1"/>
  <c r="A6" i="5"/>
  <c r="B6"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7" i="5"/>
  <c r="A8" i="5"/>
  <c r="A9" i="5"/>
  <c r="A10" i="5"/>
  <c r="A11" i="5"/>
  <c r="A12" i="5"/>
  <c r="A13" i="5"/>
  <c r="A14" i="5"/>
  <c r="A15" i="5"/>
  <c r="A16" i="5"/>
  <c r="A4" i="15"/>
  <c r="A5" i="15"/>
  <c r="B5" i="15"/>
  <c r="C5" i="15"/>
  <c r="D5" i="15"/>
  <c r="E5" i="15"/>
  <c r="F5" i="15"/>
  <c r="G5" i="15"/>
  <c r="H5" i="15"/>
  <c r="I5" i="15"/>
  <c r="J5" i="15"/>
  <c r="K5" i="15"/>
  <c r="L5" i="15"/>
  <c r="M5" i="15"/>
  <c r="N5" i="15"/>
  <c r="O5" i="15"/>
  <c r="P5" i="15"/>
  <c r="Q5" i="15"/>
  <c r="R5" i="15"/>
  <c r="S5" i="15"/>
  <c r="A6" i="15"/>
  <c r="A7" i="15"/>
  <c r="B7" i="15"/>
  <c r="C7" i="15"/>
  <c r="D7" i="15"/>
  <c r="E7" i="15"/>
  <c r="F7" i="15"/>
  <c r="G7" i="15"/>
  <c r="H7" i="15"/>
  <c r="I7" i="15"/>
  <c r="J7" i="15"/>
  <c r="K7" i="15"/>
  <c r="L7" i="15"/>
  <c r="M7" i="15"/>
  <c r="N7" i="15"/>
  <c r="O7" i="15"/>
  <c r="P7" i="15"/>
  <c r="Q7" i="15"/>
  <c r="R7" i="15"/>
  <c r="S7" i="15"/>
  <c r="A8" i="15"/>
  <c r="A9" i="15"/>
  <c r="A10" i="15"/>
  <c r="B10" i="15"/>
  <c r="C10" i="15"/>
  <c r="D10" i="15"/>
  <c r="E10" i="15"/>
  <c r="F10" i="15"/>
  <c r="G10" i="15"/>
  <c r="H10" i="15"/>
  <c r="I10" i="15"/>
  <c r="J10" i="15"/>
  <c r="K10" i="15"/>
  <c r="L10" i="15"/>
  <c r="M10" i="15"/>
  <c r="N10" i="15"/>
  <c r="O10" i="15"/>
  <c r="P10" i="15"/>
  <c r="Q10" i="15"/>
  <c r="R10" i="15"/>
  <c r="S10" i="15"/>
  <c r="A11" i="15"/>
  <c r="A12" i="15"/>
  <c r="A13" i="15"/>
  <c r="B13" i="15"/>
  <c r="C13" i="15"/>
  <c r="D13" i="15"/>
  <c r="E13" i="15"/>
  <c r="F13" i="15"/>
  <c r="G13" i="15"/>
  <c r="H13" i="15"/>
  <c r="I13" i="15"/>
  <c r="J13" i="15"/>
  <c r="K13" i="15"/>
  <c r="L13" i="15"/>
  <c r="M13" i="15"/>
  <c r="N13" i="15"/>
  <c r="O13" i="15"/>
  <c r="P13" i="15"/>
  <c r="Q13" i="15"/>
  <c r="R13" i="15"/>
  <c r="S13" i="15"/>
  <c r="A14" i="15"/>
  <c r="A15" i="15"/>
  <c r="A5" i="16"/>
  <c r="A6" i="16"/>
  <c r="B6" i="16"/>
  <c r="C6" i="16"/>
  <c r="D6" i="16"/>
  <c r="E6" i="16"/>
  <c r="F6" i="16"/>
  <c r="G6" i="16"/>
  <c r="H6" i="16"/>
  <c r="I6" i="16"/>
  <c r="J6" i="16"/>
  <c r="K6" i="16"/>
  <c r="L6" i="16"/>
  <c r="A7" i="16"/>
  <c r="A8" i="16"/>
  <c r="A9" i="16"/>
  <c r="A10" i="16"/>
  <c r="A11" i="16"/>
  <c r="A12" i="16"/>
  <c r="A13" i="16"/>
  <c r="A14" i="16"/>
  <c r="A15" i="16"/>
  <c r="A16" i="16"/>
  <c r="A5" i="19"/>
  <c r="A6" i="19"/>
  <c r="B6" i="19"/>
  <c r="C6" i="19"/>
  <c r="D6" i="19"/>
  <c r="E6" i="19"/>
  <c r="F6" i="19"/>
  <c r="G6" i="19"/>
  <c r="H6" i="19"/>
  <c r="I6" i="19"/>
  <c r="J6" i="19"/>
  <c r="K6" i="19"/>
  <c r="L6" i="19"/>
  <c r="M6" i="19"/>
  <c r="N6" i="19"/>
  <c r="O6" i="19"/>
  <c r="P6" i="19"/>
  <c r="Q6" i="19"/>
  <c r="R6" i="19"/>
  <c r="S6" i="19"/>
  <c r="T6" i="19"/>
  <c r="U6" i="19"/>
  <c r="V6" i="19"/>
  <c r="W6" i="19"/>
  <c r="X6" i="19"/>
  <c r="Y6" i="19"/>
  <c r="Z6" i="19"/>
  <c r="AA6" i="19"/>
  <c r="AB6" i="19"/>
  <c r="AC6" i="19"/>
  <c r="AD6" i="19"/>
  <c r="AE6" i="19"/>
  <c r="AF6" i="19"/>
  <c r="AG6" i="19"/>
  <c r="AH6" i="19"/>
  <c r="AI6" i="19"/>
  <c r="AJ6" i="19"/>
  <c r="AK6" i="19"/>
  <c r="AL6" i="19"/>
  <c r="AM6" i="19"/>
  <c r="AN6" i="19"/>
  <c r="AO6" i="19"/>
  <c r="AP6" i="19"/>
  <c r="AR6" i="19"/>
  <c r="AS6" i="19"/>
  <c r="A7" i="19"/>
  <c r="A8" i="19"/>
  <c r="B8" i="19"/>
  <c r="C8" i="19"/>
  <c r="D8" i="19"/>
  <c r="E8" i="19"/>
  <c r="F8" i="19"/>
  <c r="G8" i="19"/>
  <c r="H8" i="19"/>
  <c r="I8" i="19"/>
  <c r="J8" i="19"/>
  <c r="K8" i="19"/>
  <c r="L8" i="19"/>
  <c r="M8" i="19"/>
  <c r="N8" i="19"/>
  <c r="O8" i="19"/>
  <c r="P8" i="19"/>
  <c r="Q8" i="19"/>
  <c r="R8" i="19"/>
  <c r="S8" i="19"/>
  <c r="T8" i="19"/>
  <c r="U8" i="19"/>
  <c r="V8" i="19"/>
  <c r="W8" i="19"/>
  <c r="X8" i="19"/>
  <c r="Y8" i="19"/>
  <c r="Z8" i="19"/>
  <c r="AA8" i="19"/>
  <c r="AB8" i="19"/>
  <c r="AC8" i="19"/>
  <c r="AD8" i="19"/>
  <c r="AE8" i="19"/>
  <c r="AF8" i="19"/>
  <c r="AG8" i="19"/>
  <c r="AH8" i="19"/>
  <c r="AI8" i="19"/>
  <c r="AJ8" i="19"/>
  <c r="AK8" i="19"/>
  <c r="AL8" i="19"/>
  <c r="AM8" i="19"/>
  <c r="AN8" i="19"/>
  <c r="AO8" i="19"/>
  <c r="AP8" i="19"/>
  <c r="AR8" i="19"/>
  <c r="AS8" i="19"/>
  <c r="A9" i="19"/>
  <c r="A10" i="19"/>
  <c r="A11" i="19"/>
  <c r="B11" i="19"/>
  <c r="C11" i="19"/>
  <c r="D11" i="19"/>
  <c r="E11" i="19"/>
  <c r="F11" i="19"/>
  <c r="G11" i="19"/>
  <c r="H11" i="19"/>
  <c r="I11" i="19"/>
  <c r="J11" i="19"/>
  <c r="K11" i="19"/>
  <c r="L11" i="19"/>
  <c r="M11" i="19"/>
  <c r="N11" i="19"/>
  <c r="O11" i="19"/>
  <c r="P11" i="19"/>
  <c r="Q11" i="19"/>
  <c r="R11" i="19"/>
  <c r="S11" i="19"/>
  <c r="T11" i="19"/>
  <c r="U11" i="19"/>
  <c r="V11" i="19"/>
  <c r="W11" i="19"/>
  <c r="X11" i="19"/>
  <c r="Y11" i="19"/>
  <c r="Z11" i="19"/>
  <c r="AA11" i="19"/>
  <c r="AB11" i="19"/>
  <c r="AC11" i="19"/>
  <c r="AD11" i="19"/>
  <c r="AE11" i="19"/>
  <c r="AF11" i="19"/>
  <c r="AG11" i="19"/>
  <c r="AH11" i="19"/>
  <c r="AI11" i="19"/>
  <c r="AJ11" i="19"/>
  <c r="AK11" i="19"/>
  <c r="AL11" i="19"/>
  <c r="AM11" i="19"/>
  <c r="AN11" i="19"/>
  <c r="AO11" i="19"/>
  <c r="AP11" i="19"/>
  <c r="AR11" i="19"/>
  <c r="AS11" i="19"/>
  <c r="A12" i="19"/>
  <c r="A13" i="19"/>
  <c r="A14" i="19"/>
  <c r="B14" i="19"/>
  <c r="C14" i="19"/>
  <c r="D14" i="19"/>
  <c r="E14" i="19"/>
  <c r="F14" i="19"/>
  <c r="G14" i="19"/>
  <c r="H14" i="19"/>
  <c r="I14" i="19"/>
  <c r="J14" i="19"/>
  <c r="K14" i="19"/>
  <c r="L14" i="19"/>
  <c r="M14" i="19"/>
  <c r="N14" i="19"/>
  <c r="O14" i="19"/>
  <c r="P14" i="19"/>
  <c r="Q14" i="19"/>
  <c r="R14" i="19"/>
  <c r="S14" i="19"/>
  <c r="T14" i="19"/>
  <c r="U14" i="19"/>
  <c r="V14" i="19"/>
  <c r="W14" i="19"/>
  <c r="X14" i="19"/>
  <c r="Y14" i="19"/>
  <c r="Z14" i="19"/>
  <c r="AA14" i="19"/>
  <c r="AB14" i="19"/>
  <c r="AC14" i="19"/>
  <c r="AD14" i="19"/>
  <c r="AE14" i="19"/>
  <c r="AF14" i="19"/>
  <c r="AG14" i="19"/>
  <c r="AH14" i="19"/>
  <c r="AI14" i="19"/>
  <c r="AJ14" i="19"/>
  <c r="AK14" i="19"/>
  <c r="AL14" i="19"/>
  <c r="AM14" i="19"/>
  <c r="AN14" i="19"/>
  <c r="AO14" i="19"/>
  <c r="AP14" i="19"/>
  <c r="AR14" i="19"/>
  <c r="AS14" i="19"/>
  <c r="A15" i="19"/>
  <c r="A16" i="19"/>
  <c r="A5" i="10"/>
  <c r="A6" i="10"/>
  <c r="B6" i="10"/>
  <c r="C6" i="10"/>
  <c r="D6" i="10"/>
  <c r="E6" i="10"/>
  <c r="F6" i="10"/>
  <c r="G6" i="10"/>
  <c r="H6" i="10"/>
  <c r="I6" i="10"/>
  <c r="J6" i="10"/>
  <c r="K6" i="10"/>
  <c r="L6" i="10"/>
  <c r="M6" i="10"/>
  <c r="N6" i="10"/>
  <c r="O6" i="10"/>
  <c r="A7" i="10"/>
  <c r="A8" i="10"/>
  <c r="A9" i="10"/>
  <c r="A10" i="10"/>
  <c r="A11" i="10"/>
  <c r="A12" i="10"/>
  <c r="A13" i="10"/>
  <c r="A14" i="10"/>
  <c r="A15" i="10"/>
  <c r="A16" i="10"/>
  <c r="A4" i="17"/>
  <c r="A5" i="17"/>
  <c r="B5" i="17"/>
  <c r="C5" i="17"/>
  <c r="D5" i="17"/>
  <c r="E5" i="17"/>
  <c r="F5" i="17"/>
  <c r="G5" i="17"/>
  <c r="H5" i="17"/>
  <c r="I5" i="17"/>
  <c r="J5" i="17"/>
  <c r="K5" i="17"/>
  <c r="L5" i="17"/>
  <c r="M5" i="17"/>
  <c r="N5" i="17"/>
  <c r="O5" i="17"/>
  <c r="P5" i="17"/>
  <c r="Q5" i="17"/>
  <c r="R5" i="17"/>
  <c r="S5" i="17"/>
  <c r="T5" i="17"/>
  <c r="U5" i="17"/>
  <c r="V5" i="17"/>
  <c r="W5" i="17"/>
  <c r="X5" i="17"/>
  <c r="Y5" i="17"/>
  <c r="Z5" i="17"/>
  <c r="A6" i="17"/>
  <c r="A7" i="17"/>
  <c r="A8" i="17"/>
  <c r="A9" i="17"/>
  <c r="A10" i="17"/>
  <c r="A11" i="17"/>
  <c r="A12" i="17"/>
  <c r="A13" i="17"/>
  <c r="A14" i="17"/>
  <c r="A15" i="17"/>
  <c r="A5" i="6"/>
  <c r="A6" i="6"/>
  <c r="B6" i="6"/>
  <c r="C6" i="6"/>
  <c r="A7" i="6"/>
  <c r="A8" i="6"/>
  <c r="A9" i="6"/>
  <c r="A10" i="6"/>
  <c r="A11" i="6"/>
  <c r="A12" i="6"/>
  <c r="A13" i="6"/>
  <c r="A14" i="6"/>
  <c r="A15" i="6"/>
  <c r="C24" i="6" s="1"/>
  <c r="A16" i="6"/>
  <c r="A4" i="12"/>
  <c r="A6" i="24" s="1"/>
  <c r="A5" i="14" s="1"/>
  <c r="A5" i="12"/>
  <c r="B5" i="12"/>
  <c r="C5" i="12"/>
  <c r="D5" i="12"/>
  <c r="E5" i="12"/>
  <c r="F5" i="12"/>
  <c r="G5" i="12"/>
  <c r="H5" i="12"/>
  <c r="I5" i="12"/>
  <c r="J5" i="12"/>
  <c r="K5" i="12"/>
  <c r="L5" i="12"/>
  <c r="M5" i="12"/>
  <c r="N5" i="12"/>
  <c r="O5" i="12"/>
  <c r="P5" i="12"/>
  <c r="Q5" i="12"/>
  <c r="R5" i="12"/>
  <c r="S5" i="12"/>
  <c r="A6" i="12"/>
  <c r="A7" i="12"/>
  <c r="A8" i="12"/>
  <c r="A10" i="24" s="1"/>
  <c r="A9" i="12"/>
  <c r="A10" i="12"/>
  <c r="A11" i="12"/>
  <c r="A13" i="24" s="1"/>
  <c r="A12" i="12"/>
  <c r="A13" i="12"/>
  <c r="A14" i="12"/>
  <c r="A16" i="24" s="1"/>
  <c r="A15"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25" i="19" l="1"/>
  <c r="C25" i="6"/>
</calcChain>
</file>

<file path=xl/sharedStrings.xml><?xml version="1.0" encoding="utf-8"?>
<sst xmlns="http://schemas.openxmlformats.org/spreadsheetml/2006/main" count="799" uniqueCount="586">
  <si>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</si>
  <si>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</si>
  <si>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</si>
  <si>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</si>
  <si>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</si>
  <si>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</si>
  <si>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</si>
  <si>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</si>
  <si>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</si>
  <si>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</si>
  <si>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</si>
  <si>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</si>
  <si>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</si>
  <si>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</si>
  <si>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</si>
  <si>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</si>
  <si>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</si>
  <si>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</si>
  <si>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</si>
  <si>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</si>
  <si>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</si>
  <si>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</si>
  <si>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</si>
  <si>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</si>
  <si>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</si>
  <si>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</si>
  <si>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</si>
  <si>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</si>
  <si>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</si>
  <si>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</si>
  <si>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</si>
  <si>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</si>
  <si>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</si>
  <si>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</si>
  <si>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</si>
  <si>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</si>
  <si>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</si>
  <si>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</si>
  <si>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</si>
  <si>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</si>
  <si>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</si>
  <si>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</si>
  <si>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</si>
  <si>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</si>
  <si>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</si>
  <si>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</si>
  <si>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</si>
  <si>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</si>
  <si>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</si>
  <si>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</si>
  <si>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</si>
  <si>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</si>
  <si>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</si>
  <si>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</si>
  <si>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</si>
  <si>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</si>
  <si>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</si>
  <si>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</si>
  <si>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</si>
  <si>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</si>
  <si>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</si>
  <si>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</si>
  <si>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</si>
  <si>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</si>
  <si>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</si>
  <si>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</si>
  <si>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</si>
  <si>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</si>
  <si>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</si>
  <si>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</si>
  <si>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</si>
  <si>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</si>
  <si>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</si>
  <si>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</si>
  <si>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</si>
  <si>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</si>
  <si>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</si>
  <si>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</si>
  <si>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</si>
  <si>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</si>
  <si>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</si>
  <si>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</si>
  <si>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</si>
  <si>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</si>
  <si>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</si>
  <si>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</si>
  <si>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</si>
  <si>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</si>
  <si>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</si>
  <si>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</si>
  <si>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</si>
  <si>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</si>
  <si>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</si>
  <si>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</si>
  <si>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</si>
  <si>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</si>
  <si>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</si>
  <si>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</si>
  <si>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</si>
  <si>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</si>
  <si>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</si>
  <si>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</si>
  <si>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</si>
  <si>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</si>
  <si>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</si>
  <si>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</si>
  <si>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</si>
  <si>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</si>
  <si>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</si>
  <si>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</si>
  <si>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</si>
  <si>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</si>
  <si>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</si>
  <si>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</si>
  <si>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</si>
  <si>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</si>
  <si>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</si>
  <si>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</si>
  <si>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</si>
  <si>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</si>
  <si>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</si>
  <si>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</si>
  <si>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</si>
  <si>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</si>
  <si>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</si>
  <si>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</si>
  <si>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</si>
  <si>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</si>
  <si>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</si>
  <si>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</si>
  <si>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</si>
  <si>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</si>
  <si>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</si>
  <si>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</si>
  <si>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</si>
  <si>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</si>
  <si>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</si>
  <si>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</si>
  <si>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</si>
  <si>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</si>
  <si>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</si>
  <si>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</si>
  <si>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</si>
  <si>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</si>
  <si>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</si>
  <si>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</si>
  <si>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</si>
  <si>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</si>
  <si>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</si>
  <si>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</si>
  <si>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</si>
  <si>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</si>
  <si>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</si>
  <si>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</si>
  <si>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</si>
  <si>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</si>
  <si>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</si>
  <si>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</si>
  <si>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</si>
  <si>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</si>
  <si>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</si>
  <si>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</si>
  <si>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</si>
  <si>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</si>
  <si>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</si>
  <si>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</si>
  <si>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</si>
  <si>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</si>
  <si>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</si>
  <si>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</si>
  <si>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</si>
  <si>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</si>
  <si>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</si>
  <si>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</si>
  <si>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</si>
  <si>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</si>
  <si>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</si>
  <si>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</si>
  <si>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</si>
  <si>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</si>
  <si>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</si>
  <si>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</si>
  <si>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</si>
  <si>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</si>
  <si>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</si>
  <si>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</si>
  <si>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</si>
  <si>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</si>
  <si>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</si>
  <si>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</si>
  <si>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</si>
  <si>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</si>
  <si>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</si>
  <si>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</si>
  <si>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</si>
  <si>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</si>
  <si>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</si>
  <si>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</si>
  <si>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</si>
  <si>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</si>
  <si>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</si>
  <si>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</si>
  <si>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</si>
  <si>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</si>
  <si>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</si>
  <si>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</si>
  <si>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</si>
  <si>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</si>
  <si>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</si>
  <si>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</si>
  <si>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</si>
  <si>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</si>
  <si>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</si>
  <si>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</si>
  <si>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</si>
  <si>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</si>
  <si>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</si>
  <si>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</si>
  <si>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</si>
  <si>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</si>
  <si>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</si>
  <si>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</si>
  <si>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</si>
  <si>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</si>
  <si>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</si>
  <si>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</si>
  <si>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</si>
  <si>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</si>
  <si>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</si>
  <si>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</si>
  <si>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</si>
  <si>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</si>
  <si>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</si>
  <si>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</si>
  <si>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</si>
  <si>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</si>
  <si>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</si>
  <si>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</si>
  <si>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</si>
  <si>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</si>
  <si>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</si>
  <si>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</si>
  <si>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</si>
  <si>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</si>
  <si>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</si>
  <si>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</si>
  <si>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</si>
  <si>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</si>
  <si>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</si>
  <si>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</si>
  <si>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</si>
  <si>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</si>
  <si>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</si>
  <si>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</si>
  <si>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</si>
  <si>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</si>
  <si>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</si>
  <si>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</si>
  <si>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</si>
  <si>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</si>
  <si>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</si>
  <si>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</si>
  <si>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</si>
  <si>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</si>
  <si>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</si>
  <si>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</si>
  <si>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</si>
  <si>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</si>
  <si>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</si>
  <si>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</si>
  <si>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</si>
  <si>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</si>
  <si>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</si>
  <si>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</si>
  <si>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</si>
  <si>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</si>
  <si>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</si>
  <si>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</si>
  <si>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</si>
  <si>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</si>
  <si>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</si>
  <si>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</si>
  <si>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</si>
  <si>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</si>
  <si>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</si>
  <si>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</si>
  <si>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</si>
  <si>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</si>
  <si>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</si>
  <si>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</si>
  <si>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</si>
  <si>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</si>
  <si>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</si>
  <si>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</si>
  <si>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</si>
  <si>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</si>
  <si>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</si>
  <si>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</si>
  <si>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</si>
  <si>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</si>
  <si>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</si>
  <si>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</si>
  <si>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</si>
  <si>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</si>
  <si>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</si>
  <si>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</si>
  <si>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</si>
  <si>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</si>
  <si>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</si>
  <si>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</si>
  <si>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</si>
  <si>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</si>
  <si>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</si>
  <si>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</si>
  <si>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</si>
  <si>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</si>
  <si>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</si>
  <si>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</si>
  <si>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</si>
  <si>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</si>
  <si>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</si>
  <si>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</si>
  <si>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</si>
  <si>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</si>
  <si>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</si>
  <si>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</si>
  <si>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</si>
  <si>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</si>
  <si>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</si>
  <si>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</si>
  <si>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</si>
  <si>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</si>
  <si>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</si>
  <si>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</si>
  <si>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</si>
  <si>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</si>
  <si>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</si>
  <si>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</si>
  <si>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</si>
  <si>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</si>
  <si>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</si>
  <si>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</si>
  <si>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</si>
  <si>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</si>
  <si>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</si>
  <si>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</si>
  <si>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</si>
  <si>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</si>
  <si>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</si>
  <si>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</si>
  <si>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</si>
  <si>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</si>
  <si>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</si>
  <si>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</si>
  <si>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</si>
  <si>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</si>
  <si>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</si>
  <si>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</si>
  <si>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</si>
  <si>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</si>
  <si>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</si>
  <si>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</si>
  <si>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</si>
  <si>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</si>
  <si>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</si>
  <si>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</si>
  <si>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</si>
  <si>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</si>
  <si>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</si>
  <si>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</si>
  <si>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</si>
  <si>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</si>
  <si>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</si>
  <si>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</si>
  <si>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</si>
  <si>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</si>
  <si>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</si>
  <si>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</si>
  <si>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</si>
  <si>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</si>
  <si>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</si>
  <si>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</si>
  <si>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</si>
  <si>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</si>
  <si>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</si>
  <si>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</si>
  <si>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</si>
  <si>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</si>
  <si>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</si>
  <si>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</si>
  <si>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</si>
  <si>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</si>
  <si>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</si>
  <si>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</si>
  <si>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</si>
  <si>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</si>
  <si>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</si>
  <si>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</si>
  <si>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</si>
  <si>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</si>
  <si>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</si>
  <si>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</si>
  <si>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</si>
  <si>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</si>
  <si>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</si>
  <si>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</si>
  <si>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</si>
  <si>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</si>
  <si>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</si>
  <si>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</si>
  <si>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</si>
  <si>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</si>
  <si>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</si>
  <si>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</si>
  <si>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</si>
  <si>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</si>
  <si>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</si>
  <si>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</si>
  <si>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</si>
  <si>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</si>
  <si>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</si>
  <si>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</si>
  <si>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</si>
  <si>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</si>
  <si>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</si>
  <si>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</si>
  <si>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</si>
  <si>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</si>
  <si>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</si>
  <si>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</si>
  <si>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</si>
  <si>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</si>
  <si>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</si>
  <si>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</si>
  <si>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</si>
  <si>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</si>
  <si>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</si>
  <si>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</si>
  <si>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</si>
  <si>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</si>
  <si>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</si>
  <si>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</si>
  <si>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</si>
  <si>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</si>
  <si>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</si>
  <si>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</si>
  <si>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</si>
  <si>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</si>
  <si>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</si>
  <si>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</si>
  <si>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</si>
  <si>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</si>
  <si>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</si>
  <si>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</si>
  <si>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</si>
  <si>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</si>
  <si>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</si>
  <si>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</si>
  <si>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</si>
  <si>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</si>
  <si>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</si>
  <si>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</si>
  <si>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</si>
  <si>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</si>
  <si>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</si>
  <si>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</si>
  <si>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</si>
  <si>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</si>
  <si>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</si>
  <si>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</si>
  <si>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</si>
  <si>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</si>
  <si>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</si>
  <si>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</si>
  <si>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</si>
  <si>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</si>
  <si>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</si>
  <si>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</si>
  <si>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</si>
  <si>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</si>
  <si>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</si>
  <si>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</si>
  <si>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</si>
  <si>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</si>
  <si>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</si>
  <si>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</si>
  <si>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ЯНАО</t>
  </si>
  <si>
    <t>В 1 этап</t>
  </si>
  <si>
    <t xml:space="preserve">
предложение по корректировке плана</t>
  </si>
  <si>
    <t>Прочее новое строительство объектов электросетевого хозяйства</t>
  </si>
  <si>
    <t>Период окупаемости 1</t>
  </si>
  <si>
    <t>Форма №3. Паспорт инвестиционного объекта (проекта)</t>
  </si>
  <si>
    <t>№ пункта</t>
  </si>
  <si>
    <t>Наименование инвестиционного проекта</t>
  </si>
  <si>
    <t>Идентификатор проекта</t>
  </si>
  <si>
    <t>Дата последнего внесения изменений в паспорт проекта</t>
  </si>
  <si>
    <t>нет</t>
  </si>
  <si>
    <t>Категория / подкатегория проекта</t>
  </si>
  <si>
    <t>Филиал / Дочернее зависимое общество, реализующие проект (если применимо)</t>
  </si>
  <si>
    <t>не применимо</t>
  </si>
  <si>
    <t>Субъект(ы) РФ, в которых реализуется проект</t>
  </si>
  <si>
    <t>Территории / муниципальные образования субъектов РФ, на которых реализуется проект</t>
  </si>
  <si>
    <t>Новое строительство</t>
  </si>
  <si>
    <t>Основные физические/ технические показатели вводимых объектов инвестиций</t>
  </si>
  <si>
    <t>Текущее фактическое значение показателя (до реализации проекта) (если применимо)</t>
  </si>
  <si>
    <t>Целевое значение по итогам реализации проекта и год достижения (если применимо)</t>
  </si>
  <si>
    <t>необходимость в проектировании и прохождении ценового аудита в государственной экспертизе проектной документации будет определена проектом</t>
  </si>
  <si>
    <r>
      <t xml:space="preserve">Оценка согласованности проекта с планами территориального развития субъекта РФ, муниципальных образований, отраслевыми схемами
</t>
    </r>
    <r>
      <rPr>
        <sz val="8"/>
        <rFont val="Times New Roman"/>
        <family val="1"/>
        <charset val="204"/>
      </rPr>
      <t>(гиперссылки на документы в случае наличия)</t>
    </r>
  </si>
  <si>
    <t>Основные цели проекта</t>
  </si>
  <si>
    <t>Основной заявитель (заявители) проекта / потребитель (потребители) услуг, на обеспечение которых направлен проект</t>
  </si>
  <si>
    <t>альтернативных вариантов не обнаружено</t>
  </si>
  <si>
    <t>Цели инвестиционного проекта</t>
  </si>
  <si>
    <t>Обоснование проекта</t>
  </si>
  <si>
    <t>Пояснение: методика заполнения приведена в Таблице №1 Методических указаний</t>
  </si>
  <si>
    <t>Наименование показателя, единицы измерения</t>
  </si>
  <si>
    <t>Фактическое значение показателя до реализации проекта (если применимо)</t>
  </si>
  <si>
    <t>Комментарий</t>
  </si>
  <si>
    <t>Номинальное напряжение, кВ</t>
  </si>
  <si>
    <t>Мощность, кВА</t>
  </si>
  <si>
    <t>Количество ячеек ЗРУ-10 кВ</t>
  </si>
  <si>
    <t>Длина ЛЭП, м</t>
  </si>
  <si>
    <t>&lt;Показатель ..&gt;</t>
  </si>
  <si>
    <t>&lt;Показатель N&gt;</t>
  </si>
  <si>
    <t>Наименование показателя</t>
  </si>
  <si>
    <t>Значение показателя</t>
  </si>
  <si>
    <t>Основные допущения, использованные при расчете показателя</t>
  </si>
  <si>
    <t>&lt;Дополнительный показатель ...&gt;</t>
  </si>
  <si>
    <t>&lt;Дополнительный показатель N&gt;</t>
  </si>
  <si>
    <r>
      <t xml:space="preserve">                                                                                                                                                                   </t>
    </r>
    <r>
      <rPr>
        <b/>
        <sz val="10"/>
        <rFont val="Times New Roman"/>
        <family val="1"/>
        <charset val="204"/>
      </rPr>
      <t xml:space="preserve">Обоснование проекта с точки зрения достижения целей                                                                                                                                  </t>
    </r>
  </si>
  <si>
    <t>26-40</t>
  </si>
  <si>
    <r>
      <t xml:space="preserve">                                                              </t>
    </r>
    <r>
      <rPr>
        <b/>
        <sz val="10"/>
        <rFont val="Times New Roman"/>
        <family val="1"/>
        <charset val="204"/>
      </rPr>
      <t xml:space="preserve">Плановые технико-экономические показатели проекта / инфраструктурной сети с учетом проекта на этапе эксплуатации (в т.ч. показатели загрузки объекта)                                       </t>
    </r>
  </si>
  <si>
    <t>Планируемое значение показателя после
реализации проекта
(на этапе эксплуатации) (если применимо)</t>
  </si>
  <si>
    <r>
      <t xml:space="preserve">                                                                                                                                                           </t>
    </r>
    <r>
      <rPr>
        <b/>
        <sz val="10"/>
        <rFont val="Times New Roman"/>
        <family val="1"/>
        <charset val="204"/>
      </rPr>
      <t xml:space="preserve">Показатели финансово-экономической эффективности проекта                                                                                                                           </t>
    </r>
  </si>
  <si>
    <r>
      <t xml:space="preserve">                                                                                                                                                                                          </t>
    </r>
    <r>
      <rPr>
        <b/>
        <sz val="10"/>
        <rFont val="Times New Roman"/>
        <family val="1"/>
        <charset val="204"/>
      </rPr>
      <t xml:space="preserve">Основная информация о проекте                                                                                                                                                       </t>
    </r>
  </si>
  <si>
    <r>
      <t xml:space="preserve">Принадлежность к группе проектов / мегапроекту связь с другими проектами
</t>
    </r>
    <r>
      <rPr>
        <sz val="8"/>
        <rFont val="Times New Roman"/>
        <family val="1"/>
        <charset val="204"/>
      </rPr>
      <t>(гиперссылка на материалы, в случае наличия)</t>
    </r>
  </si>
  <si>
    <t>Основной технико-экономический показатель /
показатель эффективности инфраструктуры, на улучшение которого направлен проект (если применимо)</t>
  </si>
  <si>
    <r>
      <t xml:space="preserve">Краткая характеристика технологии / технических решений, применяемых на вводимых объектах инвестиций (если применимо)
</t>
    </r>
    <r>
      <rPr>
        <sz val="8"/>
        <rFont val="Times New Roman"/>
        <family val="1"/>
        <charset val="204"/>
      </rPr>
      <t>(гиперссылка на техническое задание на разработку проекта, в случае наличия)</t>
    </r>
  </si>
  <si>
    <r>
      <t xml:space="preserve">                                                                                                                                                                                          </t>
    </r>
    <r>
      <rPr>
        <b/>
        <sz val="10"/>
        <rFont val="Times New Roman"/>
        <family val="1"/>
        <charset val="204"/>
      </rPr>
      <t xml:space="preserve">Организационный статус проекта                                                                                                                                                       </t>
    </r>
  </si>
  <si>
    <r>
      <t xml:space="preserve">Статус прохождения процедур технологического и ценового аудита
</t>
    </r>
    <r>
      <rPr>
        <sz val="8"/>
        <rFont val="Times New Roman"/>
        <family val="1"/>
        <charset val="204"/>
      </rPr>
      <t>(гиперссылка на заключение в случае наличия)</t>
    </r>
  </si>
  <si>
    <r>
      <t xml:space="preserve">Статус и результаты процедуры общественного обсуждения проекта
</t>
    </r>
    <r>
      <rPr>
        <sz val="8"/>
        <rFont val="Times New Roman"/>
        <family val="1"/>
        <charset val="204"/>
      </rPr>
      <t>(гиперссылки на материалы в случае наличия)</t>
    </r>
  </si>
  <si>
    <r>
      <t xml:space="preserve">Контакты для запроса информации по проекту
</t>
    </r>
    <r>
      <rPr>
        <sz val="9"/>
        <rFont val="Times New Roman"/>
        <family val="1"/>
        <charset val="204"/>
      </rPr>
      <t>(почтовый адрес, телефон, e-mail)</t>
    </r>
  </si>
  <si>
    <r>
      <t xml:space="preserve">                                                                                                                                                                                                 </t>
    </r>
    <r>
      <rPr>
        <b/>
        <sz val="10"/>
        <rFont val="Times New Roman"/>
        <family val="1"/>
        <charset val="204"/>
      </rPr>
      <t xml:space="preserve">Цели и основания проекта                                                                                                                                                             </t>
    </r>
  </si>
  <si>
    <r>
      <t xml:space="preserve">Описание проекта: состав мероприятий и вводимых объектов
</t>
    </r>
    <r>
      <rPr>
        <sz val="8"/>
        <rFont val="Times New Roman"/>
        <family val="1"/>
        <charset val="204"/>
      </rPr>
      <t>(гиперссылки на материалы в случае наличия)</t>
    </r>
  </si>
  <si>
    <r>
      <t xml:space="preserve">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t>
    </r>
    <r>
      <rPr>
        <sz val="8"/>
        <rFont val="Times New Roman"/>
        <family val="1"/>
        <charset val="204"/>
      </rPr>
      <t>(гиперссылки на документы в случае наличия)</t>
    </r>
  </si>
  <si>
    <r>
      <t xml:space="preserve">                                                                                                                                                           </t>
    </r>
    <r>
      <rPr>
        <b/>
        <sz val="10"/>
        <rFont val="Times New Roman"/>
        <family val="1"/>
        <charset val="204"/>
      </rPr>
      <t xml:space="preserve">Рассмотренные альтернативные варианты реализации проекта                                                                                                                           </t>
    </r>
  </si>
  <si>
    <r>
      <t xml:space="preserve">Рассмотренные альтернативные варианты достижения целей проекта в т.ч. до включения проекта в инвестиционную программу
</t>
    </r>
    <r>
      <rPr>
        <sz val="8"/>
        <rFont val="Times New Roman"/>
        <family val="1"/>
        <charset val="204"/>
      </rPr>
      <t>(включая гиперссылку на материалы)</t>
    </r>
  </si>
  <si>
    <r>
      <t xml:space="preserve">Причины, по которым был выбран текущий вариант реализации проекта
</t>
    </r>
    <r>
      <rPr>
        <sz val="8"/>
        <rFont val="Times New Roman"/>
        <family val="1"/>
        <charset val="204"/>
      </rPr>
      <t>(гиперссылки на материалы в случае наличия)</t>
    </r>
  </si>
  <si>
    <r>
      <t xml:space="preserve">Опыт субъекта естественной монополии в реализации проектов, аналогичных выбранному варианту
</t>
    </r>
    <r>
      <rPr>
        <sz val="8"/>
        <rFont val="Times New Roman"/>
        <family val="1"/>
        <charset val="204"/>
      </rPr>
      <t>(гиперссылки на материалы в случае наличия)</t>
    </r>
  </si>
  <si>
    <t>г. Салехард</t>
  </si>
  <si>
    <t>АО "Салехардэнерго"</t>
  </si>
  <si>
    <t>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t>
  </si>
  <si>
    <t>Опыт реализации подобных проектов  не имеется</t>
  </si>
  <si>
    <t>АО "Салехардэнерго" в г. Салехард</t>
  </si>
  <si>
    <t xml:space="preserve">г. Салехард. </t>
  </si>
  <si>
    <t>Создание</t>
  </si>
  <si>
    <t>L_Салехардэнерго-01</t>
  </si>
  <si>
    <t>Год 2024</t>
  </si>
  <si>
    <t>Расчет на основании локальных смет</t>
  </si>
  <si>
    <t>Создание автоматизированной интелектуальной системы коммерческого учета электрической энергии (АИСКУЭ)</t>
  </si>
  <si>
    <t>сервер, модемы</t>
  </si>
  <si>
    <t xml:space="preserve">Списание материалов 08 Вложения подрядный способ </t>
  </si>
  <si>
    <t xml:space="preserve"> - поставщики основного оборудования</t>
  </si>
  <si>
    <t>08.09.2023 г</t>
  </si>
  <si>
    <t>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2024-2027 гг.</t>
  </si>
  <si>
    <t xml:space="preserve">Протокол совещания от 28.07.2023 г. </t>
  </si>
  <si>
    <t>Год раскрытия информации: 2024 год</t>
  </si>
  <si>
    <t>Год 2025</t>
  </si>
  <si>
    <t>Год 2026</t>
  </si>
  <si>
    <t>Год 2027</t>
  </si>
  <si>
    <t>Сметная стоимость проекта в ценах 2024 года с НДС, млн. руб.</t>
  </si>
  <si>
    <t>от «__» _____ 20__ г. №___</t>
  </si>
  <si>
    <t>Ямало-ненецкий автономный округ, г. Салехард</t>
  </si>
  <si>
    <t>[строительство]</t>
  </si>
  <si>
    <t>Договор №47/23-ЗЦ-ИП от 11.05.2023 г. с ИП Куруч А.А., выполнение подрядных работ</t>
  </si>
  <si>
    <t>объем заключенного договора в ценах 2023 года с НДС, млн. руб.</t>
  </si>
  <si>
    <t xml:space="preserve">Подрядчик -  ИП Куруч А.А., Договор № 47/23-ЗЦ-ИП от 11.05.2023 г.        </t>
  </si>
  <si>
    <t>В соответствии с графиком</t>
  </si>
  <si>
    <t>За 2023 год подрядным способом были установлены согласно плана 203 модема и комплектующих.</t>
  </si>
  <si>
    <t xml:space="preserve"> по состоянию на 01.01.2023 года </t>
  </si>
  <si>
    <t xml:space="preserve">по состоянию на 31.12.2023 года </t>
  </si>
  <si>
    <t>Факт 2023 года</t>
  </si>
  <si>
    <t>Исполнение требований п. 5 ст. 37 Федерального закона от 26.03.2003 № 35-ФЗ (ред. от 14.02.2024)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</si>
  <si>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 исполнение требований п. 5 ст. 37 Федерального закона от 26.03.2003 № 35-ФЗ (ред. от 14.02.2024)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</si>
  <si>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АО "Салехардэнерго" инициировало внесение изменений в  Инвестиционную программу Приказ Департамента тарифной политики, энергетики и жилищно-коммунального комплекса ЯНАО от 08.09.2023 №3-ИП</t>
  </si>
  <si>
    <t>629007 ЯНАО, г. Салехард, ул. Свердлова, дом 39, АО "Салехардэнерго", тел. 8(34922) 5-44-57, контактное лицо Экономист ПЭО Локтева Любовь Александровна</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</si>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</sst>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0\ _₽_-;\-* #,##0.0\ _₽_-;_-* &quot;-&quot;??\ _₽_-;_-@_-"/>
    <numFmt numFmtId="171" formatCode="_-* #,##0\ _₽_-;\-* #,##0\ _₽_-;_-* &quot;-&quot;??\ _₽_-;_-@_-"/>
    <numFmt numFmtId="172" formatCode="0.0"/>
    <numFmt numFmtId="173" formatCode="#,##0.00_ ;\-#,##0.00\ "/>
    <numFmt numFmtId="174"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0"/>
      <name val="Times New Roman"/>
      <family val="1"/>
      <charset val="204"/>
    </font>
    <font>
      <i/>
      <sz val="10"/>
      <name val="Times New Roman"/>
      <family val="1"/>
      <charset val="204"/>
    </font>
    <font>
      <i/>
      <sz val="11"/>
      <name val="Times New Roman"/>
      <family val="1"/>
      <charset val="204"/>
    </font>
    <font>
      <sz val="11"/>
      <color rgb="FFFF0000"/>
      <name val="Times New Roman"/>
      <family val="1"/>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rgb="FFA6A6A6"/>
      </bottom>
      <diagonal/>
    </border>
    <border>
      <left/>
      <right/>
      <top/>
      <bottom style="thin">
        <color rgb="FF000000"/>
      </bottom>
      <diagonal/>
    </border>
    <border>
      <left style="thin">
        <color rgb="FFA6A6A6"/>
      </left>
      <right style="thin">
        <color rgb="FF000000"/>
      </right>
      <top style="thin">
        <color rgb="FFA6A6A6"/>
      </top>
      <bottom style="thin">
        <color rgb="FFA6A6A6"/>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style="thin">
        <color rgb="FF000000"/>
      </right>
      <top style="thin">
        <color rgb="FF808080"/>
      </top>
      <bottom style="thin">
        <color rgb="FF000000"/>
      </bottom>
      <diagonal/>
    </border>
    <border>
      <left style="thin">
        <color rgb="FF000000"/>
      </left>
      <right style="thin">
        <color rgb="FF000000"/>
      </right>
      <top style="thin">
        <color rgb="FF000000"/>
      </top>
      <bottom style="thin">
        <color rgb="FF808080"/>
      </bottom>
      <diagonal/>
    </border>
    <border>
      <left style="thin">
        <color rgb="FF000000"/>
      </left>
      <right style="thin">
        <color rgb="FF000000"/>
      </right>
      <top style="thin">
        <color rgb="FF808080"/>
      </top>
      <bottom style="thin">
        <color rgb="FF808080"/>
      </bottom>
      <diagonal/>
    </border>
    <border>
      <left/>
      <right/>
      <top style="thin">
        <color rgb="FF808080"/>
      </top>
      <bottom style="thin">
        <color rgb="FF000000"/>
      </bottom>
      <diagonal/>
    </border>
    <border>
      <left style="thin">
        <color rgb="FF000000"/>
      </left>
      <right style="thin">
        <color rgb="FF000000"/>
      </right>
      <top style="thin">
        <color rgb="FF808080"/>
      </top>
      <bottom style="thin">
        <color rgb="FF000000"/>
      </bottom>
      <diagonal/>
    </border>
    <border>
      <left/>
      <right/>
      <top style="thin">
        <color rgb="FF000000"/>
      </top>
      <bottom style="thin">
        <color rgb="FF000000"/>
      </bottom>
      <diagonal/>
    </border>
    <border>
      <left style="thin">
        <color rgb="FFA6A6A6"/>
      </left>
      <right style="thin">
        <color rgb="FF000000"/>
      </right>
      <top style="thin">
        <color rgb="FFA6A6A6"/>
      </top>
      <bottom/>
      <diagonal/>
    </border>
    <border>
      <left style="thin">
        <color rgb="FFA6A6A6"/>
      </left>
      <right style="thin">
        <color rgb="FF000000"/>
      </right>
      <top/>
      <bottom style="thin">
        <color rgb="FFA6A6A6"/>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000000"/>
      </bottom>
      <diagonal/>
    </border>
    <border>
      <left/>
      <right style="thin">
        <color rgb="FF000000"/>
      </right>
      <top style="thin">
        <color rgb="FFA6A6A6"/>
      </top>
      <bottom/>
      <diagonal/>
    </border>
    <border>
      <left/>
      <right style="thin">
        <color rgb="FF000000"/>
      </right>
      <top/>
      <bottom/>
      <diagonal/>
    </border>
    <border>
      <left style="thin">
        <color rgb="FFA6A6A6"/>
      </left>
      <right/>
      <top style="thin">
        <color rgb="FFA6A6A6"/>
      </top>
      <bottom style="thin">
        <color rgb="FF000000"/>
      </bottom>
      <diagonal/>
    </border>
    <border>
      <left/>
      <right style="thin">
        <color rgb="FFA6A6A6"/>
      </right>
      <top style="thin">
        <color rgb="FFA6A6A6"/>
      </top>
      <bottom style="thin">
        <color rgb="FF000000"/>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xf numFmtId="0" fontId="62" fillId="0" borderId="0"/>
  </cellStyleXfs>
  <cellXfs count="6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horizontal="center" wrapText="1"/>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2" xfId="62" applyFont="1" applyFill="1" applyBorder="1" applyAlignment="1">
      <alignment horizontal="center" vertical="center" wrapText="1"/>
    </xf>
    <xf numFmtId="0" fontId="7" fillId="0" borderId="1" xfId="1" applyFont="1" applyFill="1" applyBorder="1" applyAlignment="1">
      <alignment horizontal="center" vertical="center" wrapText="1"/>
    </xf>
    <xf numFmtId="0" fontId="11" fillId="0" borderId="0" xfId="62" applyFont="1" applyAlignment="1">
      <alignment horizontal="center" vertical="center"/>
    </xf>
    <xf numFmtId="0" fontId="4" fillId="0" borderId="0" xfId="1" applyFont="1" applyFill="1" applyBorder="1" applyAlignment="1">
      <alignment horizontal="center" vertical="center"/>
    </xf>
    <xf numFmtId="0" fontId="0" fillId="24" borderId="1" xfId="0" applyFill="1" applyBorder="1" applyAlignment="1">
      <alignment wrapText="1"/>
    </xf>
    <xf numFmtId="0" fontId="0" fillId="24" borderId="1" xfId="0" applyFill="1" applyBorder="1" applyAlignment="1">
      <alignment horizontal="center" vertical="center"/>
    </xf>
    <xf numFmtId="0" fontId="0" fillId="24" borderId="1" xfId="0" applyFill="1" applyBorder="1"/>
    <xf numFmtId="0" fontId="0" fillId="24" borderId="3" xfId="0" applyFill="1" applyBorder="1" applyAlignment="1">
      <alignment horizontal="center" vertical="center"/>
    </xf>
    <xf numFmtId="0" fontId="0" fillId="24" borderId="1" xfId="0" applyFill="1" applyBorder="1" applyAlignment="1">
      <alignment vertical="center"/>
    </xf>
    <xf numFmtId="0" fontId="65"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71" fontId="43" fillId="0" borderId="1" xfId="67" applyNumberFormat="1" applyFont="1" applyFill="1" applyBorder="1" applyAlignment="1">
      <alignment horizontal="center" vertical="center" wrapText="1"/>
    </xf>
    <xf numFmtId="171" fontId="11" fillId="0" borderId="1" xfId="67" applyNumberFormat="1" applyFont="1" applyFill="1" applyBorder="1" applyAlignment="1">
      <alignment horizontal="left" vertical="center" wrapText="1"/>
    </xf>
    <xf numFmtId="171" fontId="11" fillId="0" borderId="1" xfId="67" applyNumberFormat="1" applyFont="1" applyFill="1" applyBorder="1" applyAlignment="1">
      <alignment horizontal="center" vertical="center" wrapText="1"/>
    </xf>
    <xf numFmtId="164" fontId="11" fillId="0" borderId="1" xfId="2" applyNumberFormat="1" applyFont="1" applyFill="1" applyBorder="1" applyAlignment="1">
      <alignment horizontal="center" vertical="center" wrapText="1"/>
    </xf>
    <xf numFmtId="0" fontId="57" fillId="0" borderId="51" xfId="68" applyFont="1" applyFill="1" applyBorder="1" applyAlignment="1">
      <alignment horizontal="left" vertical="center" wrapText="1"/>
    </xf>
    <xf numFmtId="0" fontId="46" fillId="0" borderId="54" xfId="68" applyFont="1" applyFill="1" applyBorder="1" applyAlignment="1">
      <alignment horizontal="left" vertical="center" wrapText="1"/>
    </xf>
    <xf numFmtId="0" fontId="46" fillId="0" borderId="54" xfId="68" applyFont="1" applyFill="1" applyBorder="1" applyAlignment="1">
      <alignment horizontal="center" vertical="center" wrapText="1"/>
    </xf>
    <xf numFmtId="0" fontId="67" fillId="0" borderId="54" xfId="68" applyFont="1" applyFill="1" applyBorder="1" applyAlignment="1">
      <alignment horizontal="center" vertical="center" wrapText="1"/>
    </xf>
    <xf numFmtId="0" fontId="46" fillId="0" borderId="57" xfId="68" applyFont="1" applyFill="1" applyBorder="1" applyAlignment="1">
      <alignment horizontal="left" vertical="center" wrapText="1"/>
    </xf>
    <xf numFmtId="17" fontId="43" fillId="0" borderId="1" xfId="2" applyNumberFormat="1" applyFont="1" applyFill="1" applyBorder="1" applyAlignment="1">
      <alignment vertical="top" wrapText="1"/>
    </xf>
    <xf numFmtId="17"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left" vertical="top" wrapText="1"/>
    </xf>
    <xf numFmtId="14" fontId="51" fillId="0" borderId="1" xfId="2" applyNumberFormat="1" applyFont="1" applyFill="1" applyBorder="1" applyAlignment="1">
      <alignment horizontal="center"/>
    </xf>
    <xf numFmtId="14" fontId="11" fillId="0" borderId="1" xfId="2" applyNumberFormat="1" applyFont="1" applyFill="1" applyBorder="1" applyAlignment="1">
      <alignment horizontal="left" vertical="top"/>
    </xf>
    <xf numFmtId="14" fontId="11" fillId="0" borderId="1" xfId="2" applyNumberFormat="1" applyFont="1" applyFill="1" applyBorder="1"/>
    <xf numFmtId="14" fontId="43" fillId="0" borderId="1" xfId="2" applyNumberFormat="1" applyFont="1" applyFill="1" applyBorder="1" applyAlignment="1">
      <alignment vertical="top" wrapText="1"/>
    </xf>
    <xf numFmtId="0" fontId="46" fillId="0" borderId="0" xfId="68" applyFont="1" applyFill="1" applyBorder="1" applyAlignment="1">
      <alignment horizontal="left" vertical="center" wrapText="1"/>
    </xf>
    <xf numFmtId="1" fontId="46" fillId="0" borderId="74" xfId="68" applyNumberFormat="1" applyFont="1" applyFill="1" applyBorder="1" applyAlignment="1">
      <alignment horizontal="center" vertical="center" wrapText="1"/>
    </xf>
    <xf numFmtId="172" fontId="46" fillId="0" borderId="75" xfId="68" applyNumberFormat="1" applyFont="1" applyFill="1" applyBorder="1" applyAlignment="1">
      <alignment horizontal="center" vertical="center" wrapText="1"/>
    </xf>
    <xf numFmtId="0" fontId="46" fillId="0" borderId="67" xfId="68" applyFont="1" applyFill="1" applyBorder="1" applyAlignment="1">
      <alignment horizontal="center" vertical="center" wrapText="1"/>
    </xf>
    <xf numFmtId="0" fontId="46" fillId="0" borderId="67" xfId="68" applyFont="1" applyFill="1" applyBorder="1" applyAlignment="1">
      <alignment horizontal="left" vertical="center" wrapText="1"/>
    </xf>
    <xf numFmtId="0" fontId="46" fillId="0" borderId="68" xfId="68" applyFont="1" applyFill="1" applyBorder="1" applyAlignment="1">
      <alignment horizontal="center" vertical="center" wrapText="1"/>
    </xf>
    <xf numFmtId="0" fontId="46" fillId="0" borderId="68" xfId="68" applyFont="1" applyFill="1" applyBorder="1" applyAlignment="1">
      <alignment horizontal="left" vertical="center" wrapText="1"/>
    </xf>
    <xf numFmtId="0" fontId="46" fillId="0" borderId="70" xfId="68" applyFont="1" applyFill="1" applyBorder="1" applyAlignment="1">
      <alignment horizontal="left" vertical="center" wrapText="1"/>
    </xf>
    <xf numFmtId="0" fontId="46" fillId="0" borderId="52" xfId="68" applyFont="1" applyFill="1" applyBorder="1" applyAlignment="1">
      <alignment horizontal="left" vertical="center" wrapText="1"/>
    </xf>
    <xf numFmtId="1" fontId="46" fillId="0" borderId="53" xfId="68" applyNumberFormat="1" applyFont="1" applyFill="1" applyBorder="1" applyAlignment="1">
      <alignment horizontal="center" vertical="center" wrapText="1"/>
    </xf>
    <xf numFmtId="0" fontId="38" fillId="0" borderId="1" xfId="68" applyFont="1" applyFill="1" applyBorder="1" applyAlignment="1">
      <alignment horizontal="center" vertical="center" wrapText="1"/>
    </xf>
    <xf numFmtId="0" fontId="46" fillId="0" borderId="59" xfId="68" applyFont="1" applyFill="1" applyBorder="1" applyAlignment="1">
      <alignment horizontal="center" vertical="center" wrapText="1"/>
    </xf>
    <xf numFmtId="0" fontId="57" fillId="0" borderId="29" xfId="50" applyFont="1" applyBorder="1" applyAlignment="1">
      <alignment horizontal="center" vertical="center"/>
    </xf>
    <xf numFmtId="173" fontId="7" fillId="0" borderId="1" xfId="67" applyNumberFormat="1" applyFont="1" applyFill="1" applyBorder="1" applyAlignment="1">
      <alignment horizontal="center" vertical="center" wrapText="1"/>
    </xf>
    <xf numFmtId="0" fontId="12" fillId="0" borderId="0" xfId="2" applyFont="1" applyFill="1" applyAlignment="1">
      <alignment horizontal="left" vertical="center"/>
    </xf>
    <xf numFmtId="0" fontId="12" fillId="0" borderId="0" xfId="2" applyFont="1" applyFill="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4" fillId="0" borderId="0" xfId="1" applyFont="1" applyFill="1" applyBorder="1" applyAlignment="1">
      <alignment horizontal="left" vertical="center"/>
    </xf>
    <xf numFmtId="0" fontId="4" fillId="0" borderId="0" xfId="1" applyFont="1" applyFill="1" applyAlignment="1">
      <alignment horizontal="left" vertical="center"/>
    </xf>
    <xf numFmtId="0" fontId="7" fillId="0" borderId="0" xfId="1" applyFont="1" applyFill="1" applyAlignment="1">
      <alignment horizontal="left" vertical="center"/>
    </xf>
    <xf numFmtId="0" fontId="40" fillId="0" borderId="1" xfId="1" applyFont="1" applyFill="1" applyBorder="1" applyAlignment="1">
      <alignment horizontal="left" vertical="center" wrapText="1"/>
    </xf>
    <xf numFmtId="0" fontId="3" fillId="0" borderId="1" xfId="1" applyFill="1" applyBorder="1" applyAlignment="1">
      <alignment horizontal="left"/>
    </xf>
    <xf numFmtId="0" fontId="3" fillId="0" borderId="0" xfId="1" applyFill="1" applyBorder="1" applyAlignment="1">
      <alignment horizontal="left"/>
    </xf>
    <xf numFmtId="0" fontId="3" fillId="0" borderId="0" xfId="1" applyFill="1" applyAlignment="1">
      <alignment horizontal="left"/>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164" fontId="7" fillId="0" borderId="1" xfId="67" applyFont="1" applyBorder="1" applyAlignment="1">
      <alignment vertical="center" wrapText="1"/>
    </xf>
    <xf numFmtId="0" fontId="11" fillId="0" borderId="1" xfId="0" applyFont="1" applyFill="1" applyBorder="1" applyAlignment="1">
      <alignment horizontal="center" vertical="center" wrapText="1"/>
    </xf>
    <xf numFmtId="0" fontId="44" fillId="0" borderId="1" xfId="45" applyFont="1" applyFill="1" applyBorder="1" applyAlignment="1">
      <alignment horizontal="left" vertical="center" wrapText="1"/>
    </xf>
    <xf numFmtId="4" fontId="43" fillId="0" borderId="1" xfId="67" applyNumberFormat="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1" xfId="67"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2" applyFont="1" applyFill="1" applyBorder="1" applyAlignment="1">
      <alignment horizontal="center" vertical="center" wrapText="1"/>
    </xf>
    <xf numFmtId="4" fontId="43" fillId="0" borderId="4" xfId="2" applyNumberFormat="1" applyFont="1" applyFill="1" applyBorder="1" applyAlignment="1">
      <alignment horizontal="center" vertical="center" wrapText="1"/>
    </xf>
    <xf numFmtId="4" fontId="11" fillId="0" borderId="4" xfId="2" applyNumberFormat="1" applyFont="1" applyFill="1" applyBorder="1" applyAlignment="1">
      <alignment horizontal="center" vertical="center" wrapText="1"/>
    </xf>
    <xf numFmtId="0" fontId="11" fillId="0" borderId="4" xfId="2" applyFont="1" applyFill="1" applyBorder="1" applyAlignment="1">
      <alignment horizontal="left" vertical="center" wrapText="1"/>
    </xf>
    <xf numFmtId="0" fontId="43" fillId="0" borderId="28" xfId="2" applyFont="1" applyFill="1" applyBorder="1" applyAlignment="1">
      <alignment horizontal="center" vertical="center" textRotation="90" wrapText="1"/>
    </xf>
    <xf numFmtId="0" fontId="43" fillId="0" borderId="81" xfId="2" applyFont="1" applyFill="1" applyBorder="1" applyAlignment="1">
      <alignment horizontal="center" vertical="center" textRotation="90" wrapText="1"/>
    </xf>
    <xf numFmtId="0" fontId="43" fillId="0" borderId="28" xfId="2" applyFont="1" applyFill="1" applyBorder="1" applyAlignment="1">
      <alignment horizontal="center" vertical="center" wrapText="1"/>
    </xf>
    <xf numFmtId="0" fontId="43" fillId="0" borderId="81" xfId="2" applyFont="1" applyFill="1" applyBorder="1" applyAlignment="1">
      <alignment horizontal="center" vertical="center" wrapText="1"/>
    </xf>
    <xf numFmtId="4" fontId="43" fillId="0" borderId="28" xfId="2" applyNumberFormat="1" applyFont="1" applyFill="1" applyBorder="1" applyAlignment="1">
      <alignment horizontal="center" vertical="center" wrapText="1"/>
    </xf>
    <xf numFmtId="4" fontId="43" fillId="0" borderId="81" xfId="2" applyNumberFormat="1" applyFont="1" applyFill="1" applyBorder="1" applyAlignment="1">
      <alignment horizontal="center" vertical="center" wrapText="1"/>
    </xf>
    <xf numFmtId="4" fontId="11" fillId="0" borderId="81" xfId="2" applyNumberFormat="1" applyFont="1" applyFill="1" applyBorder="1" applyAlignment="1">
      <alignment horizontal="center" vertical="center" wrapText="1"/>
    </xf>
    <xf numFmtId="4" fontId="11" fillId="0" borderId="28" xfId="2" applyNumberFormat="1"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81" xfId="2" applyFont="1" applyFill="1" applyBorder="1" applyAlignment="1">
      <alignment horizontal="left" vertical="center" wrapText="1"/>
    </xf>
    <xf numFmtId="164" fontId="11" fillId="0" borderId="28" xfId="2" applyNumberFormat="1" applyFont="1" applyFill="1" applyBorder="1" applyAlignment="1">
      <alignment horizontal="center" vertical="center" wrapText="1"/>
    </xf>
    <xf numFmtId="171" fontId="43" fillId="0" borderId="28" xfId="67" applyNumberFormat="1" applyFont="1" applyFill="1" applyBorder="1" applyAlignment="1">
      <alignment horizontal="center" vertical="center" wrapText="1"/>
    </xf>
    <xf numFmtId="171" fontId="11" fillId="0" borderId="28" xfId="67" applyNumberFormat="1" applyFont="1" applyFill="1" applyBorder="1" applyAlignment="1">
      <alignment horizontal="center" vertical="center" wrapText="1"/>
    </xf>
    <xf numFmtId="0" fontId="11" fillId="0" borderId="28" xfId="2" applyFont="1" applyFill="1" applyBorder="1" applyAlignment="1">
      <alignment horizontal="center" vertical="center" wrapText="1"/>
    </xf>
    <xf numFmtId="0" fontId="11" fillId="0" borderId="82" xfId="2" applyFont="1" applyFill="1" applyBorder="1"/>
    <xf numFmtId="0" fontId="11" fillId="0" borderId="28" xfId="2" applyFont="1" applyFill="1" applyBorder="1" applyAlignment="1">
      <alignment horizontal="left" vertical="center" wrapText="1"/>
    </xf>
    <xf numFmtId="0" fontId="11" fillId="0" borderId="26" xfId="2" applyFont="1" applyFill="1" applyBorder="1" applyAlignment="1">
      <alignment horizontal="left" vertical="center" wrapText="1"/>
    </xf>
    <xf numFmtId="0" fontId="11" fillId="0" borderId="25" xfId="2" applyFont="1" applyFill="1" applyBorder="1" applyAlignment="1">
      <alignment horizontal="left" vertical="center" wrapText="1"/>
    </xf>
    <xf numFmtId="0" fontId="11" fillId="0" borderId="25" xfId="2" applyFont="1" applyFill="1" applyBorder="1" applyAlignment="1">
      <alignment horizontal="center" vertical="center" wrapText="1"/>
    </xf>
    <xf numFmtId="0" fontId="11" fillId="0" borderId="83" xfId="2" applyFont="1" applyFill="1" applyBorder="1" applyAlignment="1">
      <alignment horizontal="left" vertical="center" wrapText="1"/>
    </xf>
    <xf numFmtId="171" fontId="11" fillId="0" borderId="4" xfId="67" applyNumberFormat="1" applyFont="1" applyFill="1" applyBorder="1" applyAlignment="1">
      <alignment horizontal="left" vertical="center" wrapText="1"/>
    </xf>
    <xf numFmtId="1" fontId="11" fillId="0" borderId="81" xfId="2" applyNumberFormat="1" applyFont="1" applyFill="1" applyBorder="1" applyAlignment="1">
      <alignment horizontal="left" vertical="center" wrapText="1"/>
    </xf>
    <xf numFmtId="171" fontId="43" fillId="0" borderId="81" xfId="67" applyNumberFormat="1" applyFont="1" applyFill="1" applyBorder="1" applyAlignment="1">
      <alignment horizontal="center" vertical="center" wrapText="1"/>
    </xf>
    <xf numFmtId="171" fontId="11" fillId="0" borderId="28" xfId="0" applyNumberFormat="1" applyFont="1" applyFill="1" applyBorder="1" applyAlignment="1">
      <alignment horizontal="center" vertical="center" wrapText="1"/>
    </xf>
    <xf numFmtId="171" fontId="43" fillId="0" borderId="28" xfId="2" applyNumberFormat="1" applyFont="1" applyFill="1" applyBorder="1" applyAlignment="1">
      <alignment horizontal="center" vertical="center" wrapText="1"/>
    </xf>
    <xf numFmtId="0" fontId="11" fillId="0" borderId="26" xfId="2" applyFont="1" applyFill="1" applyBorder="1" applyAlignment="1">
      <alignment horizontal="center" vertical="center" wrapText="1"/>
    </xf>
    <xf numFmtId="0" fontId="43" fillId="0" borderId="86" xfId="2" applyFont="1" applyFill="1" applyBorder="1" applyAlignment="1">
      <alignment horizontal="center" vertical="center" wrapText="1"/>
    </xf>
    <xf numFmtId="0" fontId="43" fillId="0" borderId="87" xfId="2" applyFont="1" applyFill="1" applyBorder="1" applyAlignment="1">
      <alignment horizontal="center" vertical="center" wrapText="1"/>
    </xf>
    <xf numFmtId="164" fontId="43" fillId="0" borderId="28" xfId="2" applyNumberFormat="1" applyFont="1" applyFill="1" applyBorder="1" applyAlignment="1">
      <alignment horizontal="center" vertical="center" wrapText="1"/>
    </xf>
    <xf numFmtId="164" fontId="43" fillId="0" borderId="81" xfId="2" applyNumberFormat="1" applyFont="1" applyFill="1" applyBorder="1" applyAlignment="1">
      <alignment horizontal="center" vertical="center" wrapText="1"/>
    </xf>
    <xf numFmtId="170" fontId="43" fillId="0" borderId="28" xfId="2" applyNumberFormat="1" applyFont="1" applyFill="1" applyBorder="1" applyAlignment="1">
      <alignment horizontal="center" vertical="center" wrapText="1"/>
    </xf>
    <xf numFmtId="170" fontId="43" fillId="0" borderId="81" xfId="2" applyNumberFormat="1" applyFont="1" applyFill="1" applyBorder="1" applyAlignment="1">
      <alignment horizontal="center" vertical="center" wrapText="1"/>
    </xf>
    <xf numFmtId="164" fontId="43" fillId="0" borderId="81" xfId="67" applyNumberFormat="1" applyFont="1" applyFill="1" applyBorder="1" applyAlignment="1">
      <alignment horizontal="center" vertical="center" wrapText="1"/>
    </xf>
    <xf numFmtId="164" fontId="43" fillId="0" borderId="28" xfId="67" applyNumberFormat="1" applyFont="1" applyFill="1" applyBorder="1" applyAlignment="1">
      <alignment horizontal="center" vertical="center" wrapText="1"/>
    </xf>
    <xf numFmtId="0" fontId="11" fillId="0" borderId="81" xfId="2" applyFont="1" applyFill="1" applyBorder="1"/>
    <xf numFmtId="0" fontId="11" fillId="0" borderId="83" xfId="2" applyFont="1" applyFill="1" applyBorder="1"/>
    <xf numFmtId="1" fontId="11" fillId="0" borderId="0" xfId="2" applyNumberFormat="1" applyFont="1" applyFill="1"/>
    <xf numFmtId="1" fontId="8" fillId="0" borderId="0" xfId="2" applyNumberFormat="1" applyFont="1" applyFill="1" applyAlignment="1">
      <alignment vertical="center"/>
    </xf>
    <xf numFmtId="1" fontId="65" fillId="0" borderId="0" xfId="2" applyNumberFormat="1" applyFont="1" applyFill="1" applyAlignment="1">
      <alignment vertical="center"/>
    </xf>
    <xf numFmtId="1" fontId="11" fillId="0" borderId="0" xfId="2" applyNumberFormat="1" applyFont="1" applyFill="1" applyAlignment="1"/>
    <xf numFmtId="1" fontId="43" fillId="0" borderId="1" xfId="2" applyNumberFormat="1" applyFont="1" applyFill="1" applyBorder="1" applyAlignment="1">
      <alignment horizontal="center" vertical="center" textRotation="90"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left" vertical="center" wrapText="1"/>
    </xf>
    <xf numFmtId="1" fontId="11" fillId="0" borderId="25" xfId="2" applyNumberFormat="1" applyFont="1" applyFill="1" applyBorder="1" applyAlignment="1">
      <alignment horizontal="left" vertical="center" wrapText="1"/>
    </xf>
    <xf numFmtId="1" fontId="11" fillId="0" borderId="0" xfId="2" applyNumberFormat="1" applyFont="1" applyFill="1" applyBorder="1" applyAlignment="1">
      <alignment horizontal="center" vertical="center" wrapText="1"/>
    </xf>
    <xf numFmtId="1" fontId="11" fillId="0" borderId="0" xfId="2" applyNumberFormat="1" applyFont="1" applyFill="1" applyBorder="1" applyAlignment="1">
      <alignment wrapText="1"/>
    </xf>
    <xf numFmtId="1" fontId="11" fillId="0" borderId="0" xfId="2" applyNumberFormat="1" applyFont="1" applyFill="1" applyBorder="1" applyAlignment="1"/>
    <xf numFmtId="1" fontId="43" fillId="0" borderId="81" xfId="2" applyNumberFormat="1" applyFont="1" applyFill="1" applyBorder="1" applyAlignment="1">
      <alignment horizontal="center" vertical="center" textRotation="90" wrapText="1"/>
    </xf>
    <xf numFmtId="1" fontId="43" fillId="0" borderId="81" xfId="2" applyNumberFormat="1" applyFont="1" applyFill="1" applyBorder="1" applyAlignment="1">
      <alignment horizontal="center" vertical="center" wrapText="1"/>
    </xf>
    <xf numFmtId="1" fontId="11" fillId="0" borderId="81" xfId="2" applyNumberFormat="1" applyFont="1" applyFill="1" applyBorder="1" applyAlignment="1">
      <alignment horizontal="center" vertical="center" wrapText="1"/>
    </xf>
    <xf numFmtId="1" fontId="43" fillId="0" borderId="81" xfId="67" applyNumberFormat="1" applyFont="1" applyFill="1" applyBorder="1" applyAlignment="1">
      <alignment horizontal="center" vertical="center" wrapText="1"/>
    </xf>
    <xf numFmtId="1" fontId="11" fillId="0" borderId="83" xfId="2" applyNumberFormat="1" applyFont="1" applyFill="1" applyBorder="1" applyAlignment="1">
      <alignment horizontal="center" vertical="center" wrapText="1"/>
    </xf>
    <xf numFmtId="1" fontId="11" fillId="0" borderId="81" xfId="67" applyNumberFormat="1" applyFont="1" applyFill="1" applyBorder="1" applyAlignment="1">
      <alignment horizontal="center" vertical="center" wrapText="1"/>
    </xf>
    <xf numFmtId="1" fontId="11" fillId="0" borderId="83" xfId="2" applyNumberFormat="1" applyFont="1" applyFill="1" applyBorder="1" applyAlignment="1">
      <alignment horizontal="left" vertical="center" wrapText="1"/>
    </xf>
    <xf numFmtId="1" fontId="43" fillId="0" borderId="1" xfId="67" applyNumberFormat="1" applyFont="1" applyFill="1" applyBorder="1" applyAlignment="1">
      <alignment horizontal="center" vertical="center" wrapText="1"/>
    </xf>
    <xf numFmtId="1" fontId="11" fillId="0" borderId="25" xfId="2" applyNumberFormat="1" applyFont="1" applyFill="1" applyBorder="1" applyAlignment="1">
      <alignment horizontal="center" vertical="center" wrapText="1"/>
    </xf>
    <xf numFmtId="1" fontId="8" fillId="0" borderId="0" xfId="67" applyNumberFormat="1" applyFont="1" applyFill="1" applyAlignment="1">
      <alignment vertical="center"/>
    </xf>
    <xf numFmtId="1" fontId="65" fillId="0" borderId="0" xfId="67" applyNumberFormat="1" applyFont="1" applyFill="1" applyAlignment="1">
      <alignment vertical="center"/>
    </xf>
    <xf numFmtId="1" fontId="11" fillId="0" borderId="0" xfId="67" applyNumberFormat="1" applyFont="1" applyFill="1" applyAlignment="1"/>
    <xf numFmtId="1" fontId="11" fillId="0" borderId="0" xfId="67" applyNumberFormat="1" applyFont="1" applyFill="1"/>
    <xf numFmtId="1" fontId="43" fillId="0" borderId="81" xfId="67" applyNumberFormat="1" applyFont="1" applyFill="1" applyBorder="1" applyAlignment="1">
      <alignment horizontal="center" vertical="center" textRotation="90" wrapText="1"/>
    </xf>
    <xf numFmtId="1" fontId="11" fillId="0" borderId="81" xfId="67" applyNumberFormat="1" applyFont="1" applyFill="1" applyBorder="1" applyAlignment="1">
      <alignment horizontal="left" vertical="center" wrapText="1"/>
    </xf>
    <xf numFmtId="1" fontId="11" fillId="0" borderId="83" xfId="67" applyNumberFormat="1" applyFont="1" applyFill="1" applyBorder="1" applyAlignment="1">
      <alignment horizontal="left" vertical="center" wrapText="1"/>
    </xf>
    <xf numFmtId="1" fontId="11" fillId="0" borderId="0" xfId="67" applyNumberFormat="1" applyFont="1" applyFill="1" applyBorder="1" applyAlignment="1">
      <alignment wrapText="1"/>
    </xf>
    <xf numFmtId="0" fontId="12" fillId="0" borderId="0" xfId="2" applyFont="1" applyFill="1" applyAlignment="1">
      <alignment horizontal="right" vertical="center"/>
    </xf>
    <xf numFmtId="0" fontId="40" fillId="0" borderId="0" xfId="1" applyFont="1" applyFill="1" applyAlignment="1">
      <alignment vertical="center"/>
    </xf>
    <xf numFmtId="0" fontId="43" fillId="0" borderId="0" xfId="52" applyFont="1" applyFill="1" applyAlignment="1"/>
    <xf numFmtId="0" fontId="43" fillId="0" borderId="0" xfId="2" applyFont="1" applyFill="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 fontId="43" fillId="0" borderId="1" xfId="2" applyNumberFormat="1" applyFont="1" applyFill="1" applyBorder="1" applyAlignment="1">
      <alignment horizontal="center" vertical="center"/>
    </xf>
    <xf numFmtId="4" fontId="11" fillId="0" borderId="1" xfId="2" applyNumberFormat="1" applyFont="1" applyFill="1" applyBorder="1" applyAlignment="1">
      <alignment horizontal="center"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7" fillId="0" borderId="29" xfId="50" applyFont="1" applyBorder="1" applyAlignment="1">
      <alignment horizontal="center" vertical="center"/>
    </xf>
    <xf numFmtId="0" fontId="59" fillId="0" borderId="2"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xf>
    <xf numFmtId="0" fontId="59" fillId="0" borderId="1" xfId="50" applyFont="1" applyFill="1" applyBorder="1" applyAlignment="1">
      <alignment horizontal="center"/>
    </xf>
    <xf numFmtId="0" fontId="59" fillId="0" borderId="0" xfId="50" applyFont="1" applyBorder="1" applyAlignment="1">
      <alignment horizontal="center"/>
    </xf>
    <xf numFmtId="0" fontId="57" fillId="0" borderId="0" xfId="50" applyFont="1" applyFill="1" applyBorder="1" applyAlignment="1">
      <alignment vertical="center"/>
    </xf>
    <xf numFmtId="0" fontId="1" fillId="0" borderId="0" xfId="50" applyBorder="1" applyAlignment="1"/>
    <xf numFmtId="0" fontId="57" fillId="0" borderId="1" xfId="50" applyFont="1" applyFill="1" applyBorder="1" applyAlignment="1">
      <alignment vertical="center"/>
    </xf>
    <xf numFmtId="174" fontId="59" fillId="0" borderId="1" xfId="50" applyNumberFormat="1" applyFont="1" applyFill="1" applyBorder="1" applyAlignment="1">
      <alignment horizontal="center" vertical="center"/>
    </xf>
    <xf numFmtId="2" fontId="42" fillId="0" borderId="44" xfId="2" applyNumberFormat="1" applyFont="1" applyBorder="1" applyAlignment="1">
      <alignment horizontal="justify" vertical="top" wrapText="1"/>
    </xf>
    <xf numFmtId="0" fontId="41" fillId="0" borderId="44" xfId="2" applyFont="1" applyBorder="1" applyAlignment="1">
      <alignment horizontal="justify" vertical="top" wrapText="1"/>
    </xf>
    <xf numFmtId="2" fontId="68" fillId="0" borderId="44" xfId="2" applyNumberFormat="1" applyFont="1" applyBorder="1" applyAlignment="1">
      <alignment horizontal="justify" vertical="top" wrapText="1"/>
    </xf>
    <xf numFmtId="2" fontId="41" fillId="0" borderId="44" xfId="2" applyNumberFormat="1" applyFont="1" applyBorder="1" applyAlignment="1">
      <alignment horizontal="justify" vertical="top" wrapText="1"/>
    </xf>
    <xf numFmtId="10" fontId="41" fillId="0" borderId="44" xfId="2" applyNumberFormat="1" applyFont="1" applyBorder="1" applyAlignment="1">
      <alignment horizontal="justify" vertical="top" wrapText="1"/>
    </xf>
    <xf numFmtId="4" fontId="41" fillId="0" borderId="44" xfId="2" applyNumberFormat="1" applyFont="1" applyBorder="1" applyAlignment="1">
      <alignment horizontal="justify" vertical="top"/>
    </xf>
    <xf numFmtId="2" fontId="41" fillId="0" borderId="44" xfId="2" applyNumberFormat="1" applyFont="1" applyBorder="1" applyAlignment="1" applyProtection="1">
      <alignment horizontal="justify" vertical="top"/>
      <protection locked="0"/>
    </xf>
    <xf numFmtId="0" fontId="41" fillId="0" borderId="49" xfId="2" quotePrefix="1" applyFont="1" applyBorder="1" applyAlignment="1">
      <alignment horizontal="justify" vertical="top" wrapText="1"/>
    </xf>
    <xf numFmtId="9" fontId="41" fillId="0" borderId="49" xfId="2" quotePrefix="1" applyNumberFormat="1" applyFont="1" applyBorder="1" applyAlignment="1">
      <alignment horizontal="justify" vertical="top" wrapText="1"/>
    </xf>
    <xf numFmtId="10" fontId="41" fillId="0" borderId="50" xfId="2" applyNumberFormat="1" applyFont="1" applyBorder="1" applyAlignment="1">
      <alignment horizontal="justify" vertical="top" wrapText="1"/>
    </xf>
    <xf numFmtId="2" fontId="41" fillId="0" borderId="50" xfId="2" applyNumberFormat="1" applyFont="1" applyBorder="1" applyAlignment="1">
      <alignment horizontal="justify" vertical="top" wrapText="1"/>
    </xf>
    <xf numFmtId="2" fontId="41" fillId="0" borderId="47" xfId="2" applyNumberFormat="1" applyFont="1" applyBorder="1" applyAlignment="1">
      <alignment horizontal="justify" vertical="top" wrapText="1"/>
    </xf>
    <xf numFmtId="0" fontId="41" fillId="0" borderId="0" xfId="2" applyFont="1"/>
    <xf numFmtId="0" fontId="11" fillId="0" borderId="0" xfId="2"/>
    <xf numFmtId="0" fontId="11" fillId="0" borderId="0" xfId="2" applyAlignment="1">
      <alignment horizontal="right"/>
    </xf>
    <xf numFmtId="0" fontId="50" fillId="0" borderId="0" xfId="2" applyFont="1"/>
    <xf numFmtId="0" fontId="50" fillId="0" borderId="0" xfId="2" applyFont="1" applyAlignment="1">
      <alignment horizontal="center"/>
    </xf>
    <xf numFmtId="0" fontId="40" fillId="0" borderId="0" xfId="1" applyFont="1" applyAlignment="1">
      <alignment vertical="center"/>
    </xf>
    <xf numFmtId="0" fontId="4" fillId="0" borderId="0" xfId="1" applyFont="1" applyAlignment="1">
      <alignment vertical="center"/>
    </xf>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vertical="top"/>
    </xf>
    <xf numFmtId="0" fontId="41" fillId="0" borderId="44" xfId="2" applyFont="1" applyBorder="1" applyAlignment="1">
      <alignment horizontal="justify"/>
    </xf>
    <xf numFmtId="0" fontId="42"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1" fillId="0" borderId="44" xfId="2" applyFont="1" applyBorder="1" applyAlignment="1">
      <alignment horizontal="justify" vertical="top"/>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68" fillId="0" borderId="44" xfId="2" applyFont="1" applyBorder="1" applyAlignment="1">
      <alignment horizontal="justify" vertical="top" wrapText="1"/>
    </xf>
    <xf numFmtId="0" fontId="51" fillId="0" borderId="0" xfId="2" applyFont="1"/>
    <xf numFmtId="0" fontId="42" fillId="0" borderId="45" xfId="2" applyFont="1" applyBorder="1" applyAlignment="1">
      <alignment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4" xfId="2" applyFont="1" applyBorder="1" applyAlignment="1">
      <alignment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5" xfId="2" applyFont="1" applyBorder="1" applyAlignment="1">
      <alignment horizontal="left" vertical="top" wrapText="1"/>
    </xf>
    <xf numFmtId="0" fontId="41" fillId="0" borderId="50" xfId="2" applyFont="1" applyBorder="1" applyAlignment="1">
      <alignment horizontal="justify" vertical="top"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6" fillId="0" borderId="63" xfId="68" applyFont="1" applyFill="1" applyBorder="1" applyAlignment="1">
      <alignment horizontal="left" vertical="center" wrapText="1"/>
    </xf>
    <xf numFmtId="0" fontId="46" fillId="0" borderId="64" xfId="68" applyFont="1" applyFill="1" applyBorder="1" applyAlignment="1">
      <alignment horizontal="left" vertical="center" wrapText="1"/>
    </xf>
    <xf numFmtId="0" fontId="66" fillId="0" borderId="0" xfId="68" applyFont="1" applyFill="1" applyBorder="1" applyAlignment="1">
      <alignment horizontal="center" vertical="center" wrapText="1"/>
    </xf>
    <xf numFmtId="0" fontId="46" fillId="0" borderId="55" xfId="68" applyFont="1" applyFill="1" applyBorder="1" applyAlignment="1">
      <alignment horizontal="left" vertical="center" wrapText="1"/>
    </xf>
    <xf numFmtId="0" fontId="46" fillId="0" borderId="56" xfId="68" applyFont="1" applyFill="1" applyBorder="1" applyAlignment="1">
      <alignment horizontal="left" vertical="center" wrapText="1"/>
    </xf>
    <xf numFmtId="0" fontId="46" fillId="0" borderId="58" xfId="68" applyFont="1" applyFill="1" applyBorder="1" applyAlignment="1">
      <alignment horizontal="left" vertical="center" wrapText="1"/>
    </xf>
    <xf numFmtId="0" fontId="46" fillId="0" borderId="60" xfId="68" applyFont="1" applyFill="1" applyBorder="1" applyAlignment="1">
      <alignment horizontal="left" vertical="center" wrapText="1"/>
    </xf>
    <xf numFmtId="0" fontId="46" fillId="0" borderId="52" xfId="68" applyFont="1" applyFill="1" applyBorder="1" applyAlignment="1">
      <alignment horizontal="left" vertical="center" wrapText="1"/>
    </xf>
    <xf numFmtId="0" fontId="46" fillId="0" borderId="61" xfId="68" applyFont="1" applyFill="1" applyBorder="1" applyAlignment="1">
      <alignment horizontal="left" vertical="center" wrapText="1"/>
    </xf>
    <xf numFmtId="0" fontId="46" fillId="0" borderId="62" xfId="68" applyFont="1" applyFill="1" applyBorder="1" applyAlignment="1">
      <alignment horizontal="left" vertical="center" wrapText="1"/>
    </xf>
    <xf numFmtId="0" fontId="46" fillId="0" borderId="65" xfId="68" applyFont="1" applyFill="1" applyBorder="1" applyAlignment="1">
      <alignment horizontal="left" vertical="center" wrapText="1"/>
    </xf>
    <xf numFmtId="0" fontId="46" fillId="0" borderId="66" xfId="68" applyFont="1" applyFill="1" applyBorder="1" applyAlignment="1">
      <alignment horizontal="left" vertical="center" wrapText="1"/>
    </xf>
    <xf numFmtId="0" fontId="46" fillId="0" borderId="69" xfId="68" applyFont="1" applyFill="1" applyBorder="1" applyAlignment="1">
      <alignment horizontal="left" vertical="center" wrapText="1"/>
    </xf>
    <xf numFmtId="0" fontId="46" fillId="0" borderId="71" xfId="68" applyFont="1" applyFill="1" applyBorder="1" applyAlignment="1">
      <alignment horizontal="left" vertical="center" wrapText="1"/>
    </xf>
    <xf numFmtId="0" fontId="46" fillId="0" borderId="0" xfId="68" applyFont="1" applyFill="1" applyBorder="1" applyAlignment="1">
      <alignment horizontal="left" vertical="center" wrapText="1"/>
    </xf>
    <xf numFmtId="0" fontId="46" fillId="0" borderId="72" xfId="68" applyFont="1" applyFill="1" applyBorder="1" applyAlignment="1">
      <alignment horizontal="left" vertical="center" wrapText="1"/>
    </xf>
    <xf numFmtId="0" fontId="46" fillId="0" borderId="73" xfId="68" applyFont="1" applyFill="1" applyBorder="1" applyAlignment="1">
      <alignment horizontal="left" vertical="center" wrapText="1"/>
    </xf>
    <xf numFmtId="0" fontId="46" fillId="0" borderId="57" xfId="68" applyFont="1" applyFill="1" applyBorder="1" applyAlignment="1">
      <alignment horizontal="center" vertical="center" wrapText="1"/>
    </xf>
    <xf numFmtId="0" fontId="46" fillId="0" borderId="71" xfId="68" applyFont="1" applyFill="1" applyBorder="1" applyAlignment="1">
      <alignment horizontal="center" vertical="center" wrapText="1"/>
    </xf>
    <xf numFmtId="0" fontId="46" fillId="0" borderId="56" xfId="68" applyFont="1" applyFill="1" applyBorder="1" applyAlignment="1">
      <alignment horizontal="center" vertical="center" wrapText="1"/>
    </xf>
    <xf numFmtId="0" fontId="46" fillId="0" borderId="57" xfId="68" applyFont="1" applyFill="1" applyBorder="1" applyAlignment="1">
      <alignment horizontal="left" vertical="center" wrapText="1"/>
    </xf>
    <xf numFmtId="0" fontId="67" fillId="0" borderId="58" xfId="68" applyFont="1" applyFill="1" applyBorder="1" applyAlignment="1">
      <alignment horizontal="left" vertical="center" wrapText="1"/>
    </xf>
    <xf numFmtId="0" fontId="46" fillId="0" borderId="76" xfId="68" applyFont="1" applyFill="1" applyBorder="1" applyAlignment="1">
      <alignment horizontal="left" vertical="center" wrapText="1"/>
    </xf>
    <xf numFmtId="0" fontId="46" fillId="0" borderId="77" xfId="68" applyFont="1" applyFill="1" applyBorder="1" applyAlignment="1">
      <alignment horizontal="left" vertical="center" wrapText="1"/>
    </xf>
    <xf numFmtId="0" fontId="46" fillId="0" borderId="51" xfId="68" applyFont="1" applyFill="1" applyBorder="1" applyAlignment="1">
      <alignment horizontal="left" vertical="center" wrapText="1"/>
    </xf>
    <xf numFmtId="172" fontId="46" fillId="0" borderId="78" xfId="68" applyNumberFormat="1" applyFont="1" applyFill="1" applyBorder="1" applyAlignment="1">
      <alignment horizontal="center" vertical="center" wrapText="1"/>
    </xf>
    <xf numFmtId="172" fontId="46" fillId="0" borderId="79" xfId="68" applyNumberFormat="1" applyFont="1" applyFill="1" applyBorder="1" applyAlignment="1">
      <alignment horizontal="center" vertical="center" wrapText="1"/>
    </xf>
    <xf numFmtId="0" fontId="46" fillId="0" borderId="61" xfId="68" applyFont="1" applyFill="1" applyBorder="1" applyAlignment="1">
      <alignment horizontal="center" vertical="center" wrapText="1"/>
    </xf>
    <xf numFmtId="0" fontId="46" fillId="0" borderId="62" xfId="68"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5" fillId="0" borderId="0" xfId="1" applyFont="1" applyFill="1" applyAlignment="1">
      <alignment horizontal="center" vertical="center"/>
    </xf>
    <xf numFmtId="0" fontId="65"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64"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65"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174" fontId="59" fillId="0" borderId="1" xfId="50" applyNumberFormat="1" applyFont="1" applyFill="1" applyBorder="1" applyAlignment="1">
      <alignment horizontal="center"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61" fillId="0" borderId="4"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164" fontId="57" fillId="0" borderId="29" xfId="67" applyFont="1" applyFill="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36" xfId="52" applyFont="1" applyFill="1" applyBorder="1" applyAlignment="1">
      <alignment horizontal="center" vertical="center"/>
    </xf>
    <xf numFmtId="0" fontId="43" fillId="0" borderId="35" xfId="52" applyFont="1" applyFill="1" applyBorder="1" applyAlignment="1">
      <alignment horizontal="center" vertical="center"/>
    </xf>
    <xf numFmtId="0" fontId="43" fillId="0" borderId="80" xfId="52" applyFont="1" applyFill="1" applyBorder="1" applyAlignment="1">
      <alignment horizontal="center" vertical="center"/>
    </xf>
    <xf numFmtId="0" fontId="43" fillId="0" borderId="28" xfId="2" applyFont="1" applyFill="1" applyBorder="1" applyAlignment="1">
      <alignment horizontal="center" vertical="center" wrapText="1"/>
    </xf>
    <xf numFmtId="0" fontId="43" fillId="0" borderId="8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40" xfId="52" applyFont="1" applyFill="1" applyBorder="1" applyAlignment="1">
      <alignment horizontal="center" vertical="center" wrapText="1"/>
    </xf>
    <xf numFmtId="0" fontId="43" fillId="0" borderId="49" xfId="52" applyFont="1" applyFill="1" applyBorder="1" applyAlignment="1">
      <alignment horizontal="center" vertical="center" wrapText="1"/>
    </xf>
    <xf numFmtId="0" fontId="43" fillId="0" borderId="84" xfId="52" applyFont="1" applyFill="1" applyBorder="1" applyAlignment="1">
      <alignment horizontal="center" vertical="center" wrapText="1"/>
    </xf>
    <xf numFmtId="0" fontId="43" fillId="0" borderId="85" xfId="5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0" xfId="2" applyFont="1" applyAlignment="1">
      <alignment horizontal="center"/>
    </xf>
    <xf numFmtId="0" fontId="65" fillId="0" borderId="0" xfId="1" applyFont="1" applyAlignment="1">
      <alignment horizontal="center" vertical="center" wrapText="1"/>
    </xf>
    <xf numFmtId="0" fontId="43" fillId="0" borderId="0" xfId="2" applyFont="1" applyAlignment="1">
      <alignment horizontal="center" wrapText="1"/>
    </xf>
    <xf numFmtId="0" fontId="43"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69" fillId="0" borderId="45" xfId="2" applyFont="1" applyBorder="1" applyAlignment="1">
      <alignment horizontal="left" vertical="top" wrapText="1"/>
    </xf>
    <xf numFmtId="0" fontId="69" fillId="0" borderId="48" xfId="2" applyFont="1" applyBorder="1" applyAlignment="1">
      <alignment horizontal="left" vertical="top" wrapText="1"/>
    </xf>
    <xf numFmtId="0" fontId="69" fillId="0" borderId="46" xfId="2" applyFont="1" applyBorder="1" applyAlignment="1">
      <alignment horizontal="left" vertical="top" wrapText="1"/>
    </xf>
    <xf numFmtId="164" fontId="41" fillId="0" borderId="45" xfId="2" applyNumberFormat="1" applyFont="1" applyBorder="1" applyAlignment="1">
      <alignment horizontal="center"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3;&#1042;&#1045;&#1057;&#1058;&#1050;&#1048;/&#1054;&#1058;&#1063;&#1045;&#1058;&#1067;%20&#1048;&#1055;%202023/&#1048;&#1055;%20&#1069;&#1051;&#1045;&#1050;&#1058;&#1056;&#1048;&#1050;&#1040;%20&#1086;&#1090;&#1095;&#1077;&#1090;&#1099;/4%20&#1082;&#1074;&#1072;&#1088;&#1090;&#1072;&#1083;%20&#1076;&#1086;%2014.02/02%20&#1054;&#1090;&#1095;&#1077;&#1090;%20&#1085;&#1072;%20&#1075;&#1086;&#1089;%20&#1091;&#1089;&#1083;&#1091;&#1075;&#1080;/&#1055;&#1072;&#1089;&#1087;&#1086;&#1088;&#1090;%20L_&#1057;&#1072;&#1083;&#1077;&#1093;&#1072;&#1088;&#1076;&#1101;&#1085;&#1077;&#1088;&#1075;&#1086;-01%204&#1082;&#10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ормация"/>
      <sheetName val="Общая информация "/>
      <sheetName val="Общая информация  "/>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row r="6">
          <cell r="A6"/>
        </row>
        <row r="7">
          <cell r="A7" t="str">
            <v xml:space="preserve">Паспорт инвестиционного проекта </v>
          </cell>
        </row>
        <row r="8">
          <cell r="A8"/>
          <cell r="B8"/>
        </row>
        <row r="9">
          <cell r="A9" t="str">
            <v>АО "Салехардэнерго"</v>
          </cell>
        </row>
        <row r="10">
          <cell r="A10" t="str">
            <v xml:space="preserve">         (фирменное наименование субъекта электроэнергетики)</v>
          </cell>
        </row>
        <row r="11">
          <cell r="A11"/>
          <cell r="B11"/>
        </row>
        <row r="12">
          <cell r="A12" t="str">
            <v>L_Салехардэнерго-01</v>
          </cell>
        </row>
        <row r="13">
          <cell r="A13" t="str">
            <v xml:space="preserve">         (идентификатор инвестиционного проекта)</v>
          </cell>
        </row>
        <row r="14">
          <cell r="A14"/>
          <cell r="B14"/>
        </row>
        <row r="15">
          <cell r="A15" t="str">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ell>
        </row>
        <row r="16">
          <cell r="A16" t="str">
            <v xml:space="preserve">         (наименование инвестиционного проекта)</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7"/>
  <sheetViews>
    <sheetView view="pageBreakPreview" zoomScaleNormal="100" zoomScaleSheetLayoutView="100" workbookViewId="0">
      <selection activeCell="C16" sqref="C16:D16"/>
    </sheetView>
  </sheetViews>
  <sheetFormatPr defaultColWidth="9.140625" defaultRowHeight="12.75" x14ac:dyDescent="0.25"/>
  <cols>
    <col min="1" max="1" width="9" style="215" customWidth="1"/>
    <col min="2" max="2" width="50.140625" style="215" customWidth="1"/>
    <col min="3" max="3" width="29.140625" style="215" customWidth="1"/>
    <col min="4" max="4" width="121.28515625" style="215" customWidth="1"/>
    <col min="5" max="16384" width="9.140625" style="215"/>
  </cols>
  <sheetData>
    <row r="1" spans="1:4" ht="15" customHeight="1" x14ac:dyDescent="0.25">
      <c r="A1" s="398" t="s">
        <v>491</v>
      </c>
      <c r="B1" s="398"/>
      <c r="C1" s="398"/>
      <c r="D1" s="398"/>
    </row>
    <row r="2" spans="1:4" ht="32.1" customHeight="1" x14ac:dyDescent="0.25">
      <c r="A2" s="201" t="s">
        <v>492</v>
      </c>
      <c r="B2" s="223"/>
      <c r="C2" s="223"/>
      <c r="D2" s="223"/>
    </row>
    <row r="3" spans="1:4" ht="26.1" customHeight="1" x14ac:dyDescent="0.25">
      <c r="A3" s="224">
        <v>1</v>
      </c>
      <c r="B3" s="202" t="s">
        <v>493</v>
      </c>
      <c r="C3" s="399" t="s">
        <v>563</v>
      </c>
      <c r="D3" s="400"/>
    </row>
    <row r="4" spans="1:4" ht="27.95" customHeight="1" x14ac:dyDescent="0.25">
      <c r="A4" s="224">
        <v>2</v>
      </c>
      <c r="B4" s="205" t="s">
        <v>494</v>
      </c>
      <c r="C4" s="225" t="s">
        <v>555</v>
      </c>
      <c r="D4" s="401"/>
    </row>
    <row r="5" spans="1:4" ht="27.95" customHeight="1" x14ac:dyDescent="0.25">
      <c r="A5" s="224">
        <v>3</v>
      </c>
      <c r="B5" s="202" t="s">
        <v>495</v>
      </c>
      <c r="C5" s="226" t="s">
        <v>562</v>
      </c>
      <c r="D5" s="402"/>
    </row>
    <row r="6" spans="1:4" ht="35.1" customHeight="1" x14ac:dyDescent="0.25">
      <c r="A6" s="403" t="s">
        <v>533</v>
      </c>
      <c r="B6" s="403"/>
      <c r="C6" s="403"/>
      <c r="D6" s="403"/>
    </row>
    <row r="7" spans="1:4" ht="39" customHeight="1" x14ac:dyDescent="0.25">
      <c r="A7" s="224">
        <v>4</v>
      </c>
      <c r="B7" s="202" t="s">
        <v>534</v>
      </c>
      <c r="C7" s="404" t="s">
        <v>496</v>
      </c>
      <c r="D7" s="405"/>
    </row>
    <row r="8" spans="1:4" ht="39" customHeight="1" x14ac:dyDescent="0.25">
      <c r="A8" s="224">
        <v>5</v>
      </c>
      <c r="B8" s="202" t="s">
        <v>497</v>
      </c>
      <c r="C8" s="396" t="s">
        <v>581</v>
      </c>
      <c r="D8" s="397"/>
    </row>
    <row r="9" spans="1:4" ht="26.1" customHeight="1" x14ac:dyDescent="0.25">
      <c r="A9" s="224">
        <v>6</v>
      </c>
      <c r="B9" s="202" t="s">
        <v>498</v>
      </c>
      <c r="C9" s="396" t="s">
        <v>499</v>
      </c>
      <c r="D9" s="397"/>
    </row>
    <row r="10" spans="1:4" ht="26.1" customHeight="1" x14ac:dyDescent="0.25">
      <c r="A10" s="224">
        <v>7</v>
      </c>
      <c r="B10" s="202" t="s">
        <v>500</v>
      </c>
      <c r="C10" s="396" t="s">
        <v>486</v>
      </c>
      <c r="D10" s="397"/>
    </row>
    <row r="11" spans="1:4" ht="27.95" customHeight="1" x14ac:dyDescent="0.25">
      <c r="A11" s="224">
        <v>8</v>
      </c>
      <c r="B11" s="202" t="s">
        <v>501</v>
      </c>
      <c r="C11" s="396" t="s">
        <v>548</v>
      </c>
      <c r="D11" s="397"/>
    </row>
    <row r="12" spans="1:4" ht="27.95" customHeight="1" x14ac:dyDescent="0.25">
      <c r="A12" s="224">
        <v>9</v>
      </c>
      <c r="B12" s="202" t="s">
        <v>322</v>
      </c>
      <c r="C12" s="396" t="s">
        <v>502</v>
      </c>
      <c r="D12" s="397"/>
    </row>
    <row r="13" spans="1:4" ht="39.950000000000003" customHeight="1" x14ac:dyDescent="0.25">
      <c r="A13" s="224">
        <v>10</v>
      </c>
      <c r="B13" s="202" t="s">
        <v>503</v>
      </c>
      <c r="C13" s="396"/>
      <c r="D13" s="397"/>
    </row>
    <row r="14" spans="1:4" ht="48.95" customHeight="1" x14ac:dyDescent="0.25">
      <c r="A14" s="224">
        <v>11</v>
      </c>
      <c r="B14" s="202" t="s">
        <v>535</v>
      </c>
      <c r="C14" s="396" t="s">
        <v>558</v>
      </c>
      <c r="D14" s="397"/>
    </row>
    <row r="15" spans="1:4" ht="29.1" customHeight="1" x14ac:dyDescent="0.25">
      <c r="A15" s="224">
        <v>12</v>
      </c>
      <c r="B15" s="202" t="s">
        <v>504</v>
      </c>
      <c r="C15" s="396" t="s">
        <v>499</v>
      </c>
      <c r="D15" s="397"/>
    </row>
    <row r="16" spans="1:4" ht="81" customHeight="1" x14ac:dyDescent="0.25">
      <c r="A16" s="224">
        <v>13</v>
      </c>
      <c r="B16" s="202" t="s">
        <v>505</v>
      </c>
      <c r="C16" s="396" t="s">
        <v>582</v>
      </c>
      <c r="D16" s="397"/>
    </row>
    <row r="17" spans="1:4" ht="71.099999999999994" customHeight="1" x14ac:dyDescent="0.25">
      <c r="A17" s="224">
        <v>14</v>
      </c>
      <c r="B17" s="202" t="s">
        <v>536</v>
      </c>
      <c r="C17" s="406"/>
      <c r="D17" s="407"/>
    </row>
  </sheetData>
  <mergeCells count="15">
    <mergeCell ref="C15:D15"/>
    <mergeCell ref="C16:D16"/>
    <mergeCell ref="C17:D17"/>
    <mergeCell ref="C9:D9"/>
    <mergeCell ref="C10:D10"/>
    <mergeCell ref="C11:D11"/>
    <mergeCell ref="C12:D12"/>
    <mergeCell ref="C13:D13"/>
    <mergeCell ref="C14:D14"/>
    <mergeCell ref="C8:D8"/>
    <mergeCell ref="A1:D1"/>
    <mergeCell ref="C3:D3"/>
    <mergeCell ref="D4:D5"/>
    <mergeCell ref="A6:D6"/>
    <mergeCell ref="C7:D7"/>
  </mergeCells>
  <pageMargins left="0.7" right="0.7" top="0.75" bottom="0.75" header="0.3" footer="0.3"/>
  <pageSetup paperSize="9" scale="6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360"/>
  <sheetViews>
    <sheetView showZeros="0" view="pageBreakPreview" zoomScale="60" workbookViewId="0">
      <selection activeCell="W45" sqref="W4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6" x14ac:dyDescent="0.25">
      <c r="A5" s="425" t="str">
        <f>'1. паспорт местоположение'!A5</f>
        <v>Год раскрытия информации: 2024 год</v>
      </c>
      <c r="B5" s="425"/>
      <c r="C5" s="425"/>
      <c r="D5" s="425"/>
      <c r="E5" s="425"/>
      <c r="F5" s="425"/>
      <c r="G5" s="425"/>
      <c r="H5" s="425"/>
      <c r="I5" s="425"/>
      <c r="J5" s="425"/>
      <c r="K5" s="425"/>
      <c r="L5" s="425"/>
      <c r="M5" s="425"/>
      <c r="N5" s="425"/>
      <c r="O5" s="425"/>
      <c r="P5" s="164"/>
      <c r="Q5" s="164"/>
      <c r="R5" s="164"/>
      <c r="S5" s="164"/>
      <c r="T5" s="164"/>
      <c r="U5" s="164"/>
      <c r="V5" s="164"/>
      <c r="W5" s="164"/>
      <c r="X5" s="164"/>
      <c r="Y5" s="164"/>
      <c r="Z5" s="164"/>
      <c r="AA5" s="164"/>
      <c r="AB5" s="164"/>
    </row>
    <row r="6" spans="1:28" s="12" customFormat="1" ht="18" x14ac:dyDescent="0.35">
      <c r="A6" s="17">
        <f>'1. паспорт местоположение'!A6</f>
        <v>0</v>
      </c>
      <c r="B6" s="17">
        <f>'1. паспорт местоположение'!B6</f>
        <v>0</v>
      </c>
      <c r="C6" s="12">
        <f>'1. паспорт местоположение'!C6</f>
        <v>0</v>
      </c>
      <c r="D6" s="12">
        <f>'1. паспорт местоположение'!D6</f>
        <v>0</v>
      </c>
      <c r="E6" s="12">
        <f>'1. паспорт местоположение'!E6</f>
        <v>0</v>
      </c>
      <c r="F6" s="12">
        <f>'1. паспорт местоположение'!F6</f>
        <v>0</v>
      </c>
      <c r="G6" s="12">
        <f>'1. паспорт местоположение'!G6</f>
        <v>0</v>
      </c>
      <c r="H6" s="12">
        <f>'1. паспорт местоположение'!H6</f>
        <v>0</v>
      </c>
      <c r="I6" s="12">
        <f>'1. паспорт местоположение'!I6</f>
        <v>0</v>
      </c>
      <c r="J6" s="12">
        <f>'1. паспорт местоположение'!J6</f>
        <v>0</v>
      </c>
      <c r="K6" s="12">
        <f>'1. паспорт местоположение'!K6</f>
        <v>0</v>
      </c>
      <c r="L6" s="15">
        <f>'1. паспорт местоположение'!L6</f>
        <v>0</v>
      </c>
      <c r="M6" s="12">
        <f>'1. паспорт местоположение'!M6</f>
        <v>0</v>
      </c>
      <c r="N6" s="12">
        <f>'1. паспорт местоположение'!N6</f>
        <v>0</v>
      </c>
      <c r="O6" s="12">
        <f>'1. паспорт местоположение'!O6</f>
        <v>0</v>
      </c>
    </row>
    <row r="7" spans="1:28" s="12" customFormat="1" ht="17.45" x14ac:dyDescent="0.25">
      <c r="A7" s="433" t="str">
        <f>'1. паспорт местоположение'!A7</f>
        <v xml:space="preserve">Паспорт инвестиционного проекта </v>
      </c>
      <c r="B7" s="433"/>
      <c r="C7" s="433"/>
      <c r="D7" s="433"/>
      <c r="E7" s="433"/>
      <c r="F7" s="433"/>
      <c r="G7" s="433"/>
      <c r="H7" s="433"/>
      <c r="I7" s="433"/>
      <c r="J7" s="433"/>
      <c r="K7" s="433"/>
      <c r="L7" s="433"/>
      <c r="M7" s="433"/>
      <c r="N7" s="433"/>
      <c r="O7" s="433"/>
      <c r="P7" s="13"/>
      <c r="Q7" s="13"/>
      <c r="R7" s="13"/>
      <c r="S7" s="13"/>
      <c r="T7" s="13"/>
      <c r="U7" s="13"/>
      <c r="V7" s="13"/>
      <c r="W7" s="13"/>
      <c r="X7" s="13"/>
      <c r="Y7" s="13"/>
      <c r="Z7" s="13"/>
    </row>
    <row r="8" spans="1:28" s="12" customFormat="1" ht="17.45" x14ac:dyDescent="0.25">
      <c r="A8" s="433">
        <f>'1. паспорт местоположение'!A8</f>
        <v>0</v>
      </c>
      <c r="B8" s="433"/>
      <c r="C8" s="433"/>
      <c r="D8" s="433"/>
      <c r="E8" s="433"/>
      <c r="F8" s="433"/>
      <c r="G8" s="433"/>
      <c r="H8" s="433"/>
      <c r="I8" s="433"/>
      <c r="J8" s="433"/>
      <c r="K8" s="433"/>
      <c r="L8" s="433"/>
      <c r="M8" s="433"/>
      <c r="N8" s="433"/>
      <c r="O8" s="433"/>
      <c r="P8" s="13"/>
      <c r="Q8" s="13"/>
      <c r="R8" s="13"/>
      <c r="S8" s="13"/>
      <c r="T8" s="13"/>
      <c r="U8" s="13"/>
      <c r="V8" s="13"/>
      <c r="W8" s="13"/>
      <c r="X8" s="13"/>
      <c r="Y8" s="13"/>
      <c r="Z8" s="13"/>
    </row>
    <row r="9" spans="1:28" s="12" customFormat="1" ht="17.45" x14ac:dyDescent="0.25">
      <c r="A9" s="469" t="str">
        <f>'1. паспорт местоположение'!A9</f>
        <v>АО "Салехардэнерго"</v>
      </c>
      <c r="B9" s="469"/>
      <c r="C9" s="469"/>
      <c r="D9" s="469"/>
      <c r="E9" s="469"/>
      <c r="F9" s="469"/>
      <c r="G9" s="469"/>
      <c r="H9" s="469"/>
      <c r="I9" s="469"/>
      <c r="J9" s="469"/>
      <c r="K9" s="469"/>
      <c r="L9" s="469"/>
      <c r="M9" s="469"/>
      <c r="N9" s="469"/>
      <c r="O9" s="469"/>
      <c r="P9" s="13"/>
      <c r="Q9" s="13"/>
      <c r="R9" s="13"/>
      <c r="S9" s="13"/>
      <c r="T9" s="13"/>
      <c r="U9" s="13"/>
      <c r="V9" s="13"/>
      <c r="W9" s="13"/>
      <c r="X9" s="13"/>
      <c r="Y9" s="13"/>
      <c r="Z9" s="13"/>
    </row>
    <row r="10" spans="1:28" s="12" customFormat="1" ht="17.45" x14ac:dyDescent="0.25">
      <c r="A10" s="438" t="str">
        <f>'1. паспорт местоположение'!A10</f>
        <v xml:space="preserve">         (фирменное наименование субъекта электроэнергетики)</v>
      </c>
      <c r="B10" s="438"/>
      <c r="C10" s="438"/>
      <c r="D10" s="438"/>
      <c r="E10" s="438"/>
      <c r="F10" s="438"/>
      <c r="G10" s="438"/>
      <c r="H10" s="438"/>
      <c r="I10" s="438"/>
      <c r="J10" s="438"/>
      <c r="K10" s="438"/>
      <c r="L10" s="438"/>
      <c r="M10" s="438"/>
      <c r="N10" s="438"/>
      <c r="O10" s="438"/>
      <c r="P10" s="13"/>
      <c r="Q10" s="13"/>
      <c r="R10" s="13"/>
      <c r="S10" s="13"/>
      <c r="T10" s="13"/>
      <c r="U10" s="13"/>
      <c r="V10" s="13"/>
      <c r="W10" s="13"/>
      <c r="X10" s="13"/>
      <c r="Y10" s="13"/>
      <c r="Z10" s="13"/>
    </row>
    <row r="11" spans="1:28" s="12" customFormat="1" ht="17.45" x14ac:dyDescent="0.25">
      <c r="A11" s="433">
        <f>'1. паспорт местоположение'!A11</f>
        <v>0</v>
      </c>
      <c r="B11" s="433"/>
      <c r="C11" s="433"/>
      <c r="D11" s="433"/>
      <c r="E11" s="433"/>
      <c r="F11" s="433"/>
      <c r="G11" s="433"/>
      <c r="H11" s="433"/>
      <c r="I11" s="433"/>
      <c r="J11" s="433"/>
      <c r="K11" s="433"/>
      <c r="L11" s="433"/>
      <c r="M11" s="433"/>
      <c r="N11" s="433"/>
      <c r="O11" s="433"/>
      <c r="P11" s="13"/>
      <c r="Q11" s="13"/>
      <c r="R11" s="13"/>
      <c r="S11" s="13"/>
      <c r="T11" s="13"/>
      <c r="U11" s="13"/>
      <c r="V11" s="13"/>
      <c r="W11" s="13"/>
      <c r="X11" s="13"/>
      <c r="Y11" s="13"/>
      <c r="Z11" s="13"/>
    </row>
    <row r="12" spans="1:28" s="12" customFormat="1" ht="17.45" x14ac:dyDescent="0.25">
      <c r="A12" s="469" t="str">
        <f>'1. паспорт местоположение'!A12</f>
        <v>L_Салехардэнерго-01</v>
      </c>
      <c r="B12" s="469"/>
      <c r="C12" s="469"/>
      <c r="D12" s="469"/>
      <c r="E12" s="469"/>
      <c r="F12" s="469"/>
      <c r="G12" s="469"/>
      <c r="H12" s="469"/>
      <c r="I12" s="469"/>
      <c r="J12" s="469"/>
      <c r="K12" s="469"/>
      <c r="L12" s="469"/>
      <c r="M12" s="469"/>
      <c r="N12" s="469"/>
      <c r="O12" s="469"/>
      <c r="P12" s="13"/>
      <c r="Q12" s="13"/>
      <c r="R12" s="13"/>
      <c r="S12" s="13"/>
      <c r="T12" s="13"/>
      <c r="U12" s="13"/>
      <c r="V12" s="13"/>
      <c r="W12" s="13"/>
      <c r="X12" s="13"/>
      <c r="Y12" s="13"/>
      <c r="Z12" s="13"/>
    </row>
    <row r="13" spans="1:28" s="12" customFormat="1" ht="17.45" x14ac:dyDescent="0.25">
      <c r="A13" s="438" t="str">
        <f>'1. паспорт местоположение'!A13</f>
        <v xml:space="preserve">         (идентификатор инвестиционного проекта)</v>
      </c>
      <c r="B13" s="438"/>
      <c r="C13" s="438"/>
      <c r="D13" s="438"/>
      <c r="E13" s="438"/>
      <c r="F13" s="438"/>
      <c r="G13" s="438"/>
      <c r="H13" s="438"/>
      <c r="I13" s="438"/>
      <c r="J13" s="438"/>
      <c r="K13" s="438"/>
      <c r="L13" s="438"/>
      <c r="M13" s="438"/>
      <c r="N13" s="438"/>
      <c r="O13" s="438"/>
      <c r="P13" s="13"/>
      <c r="Q13" s="13"/>
      <c r="R13" s="13"/>
      <c r="S13" s="13"/>
      <c r="T13" s="13"/>
      <c r="U13" s="13"/>
      <c r="V13" s="13"/>
      <c r="W13" s="13"/>
      <c r="X13" s="13"/>
      <c r="Y13" s="13"/>
      <c r="Z13" s="13"/>
    </row>
    <row r="14" spans="1:28" s="9" customFormat="1" ht="15.75" customHeight="1" x14ac:dyDescent="0.25">
      <c r="A14" s="439">
        <f>'1. паспорт местоположение'!A14</f>
        <v>0</v>
      </c>
      <c r="B14" s="439"/>
      <c r="C14" s="439"/>
      <c r="D14" s="439"/>
      <c r="E14" s="439"/>
      <c r="F14" s="439"/>
      <c r="G14" s="439"/>
      <c r="H14" s="439"/>
      <c r="I14" s="439"/>
      <c r="J14" s="439"/>
      <c r="K14" s="439"/>
      <c r="L14" s="439"/>
      <c r="M14" s="439"/>
      <c r="N14" s="439"/>
      <c r="O14" s="439"/>
      <c r="P14" s="10"/>
      <c r="Q14" s="10"/>
      <c r="R14" s="10"/>
      <c r="S14" s="10"/>
      <c r="T14" s="10"/>
      <c r="U14" s="10"/>
      <c r="V14" s="10"/>
      <c r="W14" s="10"/>
      <c r="X14" s="10"/>
      <c r="Y14" s="10"/>
      <c r="Z14" s="10"/>
    </row>
    <row r="15" spans="1:28" s="3" customFormat="1" ht="12" x14ac:dyDescent="0.25">
      <c r="A15" s="469" t="str">
        <f>'1. паспорт местоположение'!A15</f>
        <v xml:space="preserve">г. Салехард. </v>
      </c>
      <c r="B15" s="469"/>
      <c r="C15" s="469"/>
      <c r="D15" s="469"/>
      <c r="E15" s="469"/>
      <c r="F15" s="469"/>
      <c r="G15" s="469"/>
      <c r="H15" s="469"/>
      <c r="I15" s="469"/>
      <c r="J15" s="469"/>
      <c r="K15" s="469"/>
      <c r="L15" s="469"/>
      <c r="M15" s="469"/>
      <c r="N15" s="469"/>
      <c r="O15" s="469"/>
      <c r="P15" s="8"/>
      <c r="Q15" s="8"/>
      <c r="R15" s="8"/>
      <c r="S15" s="8"/>
      <c r="T15" s="8"/>
      <c r="U15" s="8"/>
      <c r="V15" s="8"/>
      <c r="W15" s="8"/>
      <c r="X15" s="8"/>
      <c r="Y15" s="8"/>
      <c r="Z15" s="8"/>
    </row>
    <row r="16" spans="1:28" s="3" customFormat="1" ht="15" customHeight="1" x14ac:dyDescent="0.25">
      <c r="A16" s="438" t="str">
        <f>'1. паспорт местоположение'!A16</f>
        <v xml:space="preserve">         (наименование инвестиционного проекта)</v>
      </c>
      <c r="B16" s="438"/>
      <c r="C16" s="438"/>
      <c r="D16" s="438"/>
      <c r="E16" s="438"/>
      <c r="F16" s="438"/>
      <c r="G16" s="438"/>
      <c r="H16" s="438"/>
      <c r="I16" s="438"/>
      <c r="J16" s="438"/>
      <c r="K16" s="438"/>
      <c r="L16" s="438"/>
      <c r="M16" s="438"/>
      <c r="N16" s="438"/>
      <c r="O16" s="438"/>
      <c r="P16" s="6"/>
      <c r="Q16" s="6"/>
      <c r="R16" s="6"/>
      <c r="S16" s="6"/>
      <c r="T16" s="6"/>
      <c r="U16" s="6"/>
      <c r="V16" s="6"/>
      <c r="W16" s="6"/>
      <c r="X16" s="6"/>
      <c r="Y16" s="6"/>
      <c r="Z16" s="6"/>
    </row>
    <row r="17" spans="1:26" s="3" customFormat="1" ht="15" customHeight="1" x14ac:dyDescent="0.25">
      <c r="A17" s="440"/>
      <c r="B17" s="440"/>
      <c r="C17" s="440"/>
      <c r="D17" s="440"/>
      <c r="E17" s="440"/>
      <c r="F17" s="440"/>
      <c r="G17" s="440"/>
      <c r="H17" s="440"/>
      <c r="I17" s="440"/>
      <c r="J17" s="440"/>
      <c r="K17" s="440"/>
      <c r="L17" s="440"/>
      <c r="M17" s="440"/>
      <c r="N17" s="440"/>
      <c r="O17" s="440"/>
      <c r="P17" s="4"/>
      <c r="Q17" s="4"/>
      <c r="R17" s="4"/>
      <c r="S17" s="4"/>
      <c r="T17" s="4"/>
      <c r="U17" s="4"/>
      <c r="V17" s="4"/>
      <c r="W17" s="4"/>
    </row>
    <row r="18" spans="1:26" s="3" customFormat="1" ht="91.5" customHeight="1" x14ac:dyDescent="0.2">
      <c r="A18" s="480" t="s">
        <v>451</v>
      </c>
      <c r="B18" s="480"/>
      <c r="C18" s="480"/>
      <c r="D18" s="480"/>
      <c r="E18" s="480"/>
      <c r="F18" s="480"/>
      <c r="G18" s="480"/>
      <c r="H18" s="480"/>
      <c r="I18" s="480"/>
      <c r="J18" s="480"/>
      <c r="K18" s="480"/>
      <c r="L18" s="480"/>
      <c r="M18" s="480"/>
      <c r="N18" s="480"/>
      <c r="O18" s="480"/>
      <c r="P18" s="7"/>
      <c r="Q18" s="7"/>
      <c r="R18" s="7"/>
      <c r="S18" s="7"/>
      <c r="T18" s="7"/>
      <c r="U18" s="7"/>
      <c r="V18" s="7"/>
      <c r="W18" s="7"/>
      <c r="X18" s="7"/>
      <c r="Y18" s="7"/>
      <c r="Z18" s="7"/>
    </row>
    <row r="19" spans="1:26" s="3" customFormat="1" ht="78" customHeight="1" x14ac:dyDescent="0.2">
      <c r="A19" s="432" t="s">
        <v>6</v>
      </c>
      <c r="B19" s="432" t="s">
        <v>89</v>
      </c>
      <c r="C19" s="432" t="s">
        <v>88</v>
      </c>
      <c r="D19" s="432" t="s">
        <v>77</v>
      </c>
      <c r="E19" s="477" t="s">
        <v>87</v>
      </c>
      <c r="F19" s="478"/>
      <c r="G19" s="478"/>
      <c r="H19" s="478"/>
      <c r="I19" s="479"/>
      <c r="J19" s="432" t="s">
        <v>86</v>
      </c>
      <c r="K19" s="432"/>
      <c r="L19" s="432"/>
      <c r="M19" s="432"/>
      <c r="N19" s="432"/>
      <c r="O19" s="432"/>
      <c r="P19" s="4"/>
      <c r="Q19" s="4"/>
      <c r="R19" s="4"/>
      <c r="S19" s="4"/>
      <c r="T19" s="4"/>
      <c r="U19" s="4"/>
      <c r="V19" s="4"/>
      <c r="W19" s="4"/>
    </row>
    <row r="20" spans="1:26" s="3" customFormat="1" ht="51" customHeight="1" x14ac:dyDescent="0.2">
      <c r="A20" s="432"/>
      <c r="B20" s="432"/>
      <c r="C20" s="432"/>
      <c r="D20" s="432"/>
      <c r="E20" s="42" t="s">
        <v>85</v>
      </c>
      <c r="F20" s="42" t="s">
        <v>84</v>
      </c>
      <c r="G20" s="42" t="s">
        <v>83</v>
      </c>
      <c r="H20" s="42" t="s">
        <v>82</v>
      </c>
      <c r="I20" s="42" t="s">
        <v>81</v>
      </c>
      <c r="J20" s="42" t="s">
        <v>80</v>
      </c>
      <c r="K20" s="42"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T96"/>
  <sheetViews>
    <sheetView showZeros="0" topLeftCell="A16" zoomScaleNormal="100" workbookViewId="0">
      <selection activeCell="AM75" sqref="AM75:AQ76"/>
    </sheetView>
  </sheetViews>
  <sheetFormatPr defaultColWidth="9.140625"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3" width="15.7109375" style="115" customWidth="1"/>
    <col min="44" max="44" width="9.5703125" style="115" customWidth="1"/>
    <col min="45" max="45" width="8.5703125" style="115" customWidth="1"/>
    <col min="46" max="16384" width="9.140625" style="115"/>
  </cols>
  <sheetData>
    <row r="1" spans="1:45" s="12" customFormat="1" ht="18.75" hidden="1" customHeight="1" x14ac:dyDescent="0.2">
      <c r="A1" s="18"/>
      <c r="I1" s="16"/>
      <c r="J1" s="16"/>
      <c r="K1" s="40" t="s">
        <v>70</v>
      </c>
      <c r="AS1" s="40" t="s">
        <v>70</v>
      </c>
    </row>
    <row r="2" spans="1:45" s="12" customFormat="1" ht="18.75" hidden="1" customHeight="1" x14ac:dyDescent="0.3">
      <c r="A2" s="18"/>
      <c r="I2" s="16"/>
      <c r="J2" s="16"/>
      <c r="K2" s="15" t="s">
        <v>11</v>
      </c>
      <c r="AS2" s="15" t="s">
        <v>11</v>
      </c>
    </row>
    <row r="3" spans="1:45" s="12" customFormat="1" ht="18.75" hidden="1" x14ac:dyDescent="0.3">
      <c r="A3" s="17"/>
      <c r="I3" s="16"/>
      <c r="J3" s="16"/>
      <c r="K3" s="15" t="s">
        <v>69</v>
      </c>
      <c r="AS3" s="15" t="s">
        <v>321</v>
      </c>
    </row>
    <row r="4" spans="1:45" s="12" customFormat="1" ht="18.75" x14ac:dyDescent="0.3">
      <c r="A4" s="17"/>
      <c r="I4" s="16"/>
      <c r="J4" s="16"/>
      <c r="K4" s="15"/>
    </row>
    <row r="5" spans="1:45" s="12" customFormat="1" ht="18.75" customHeight="1" x14ac:dyDescent="0.2">
      <c r="A5" s="425" t="str">
        <f>'1. паспорт местоположение'!A5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row>
    <row r="6" spans="1:45" s="12" customFormat="1" ht="18.75" x14ac:dyDescent="0.3">
      <c r="A6" s="17">
        <f>'1. паспорт местоположение'!A6</f>
        <v>0</v>
      </c>
      <c r="B6" s="12">
        <f>'1. паспорт местоположение'!B6</f>
        <v>0</v>
      </c>
      <c r="C6" s="12">
        <f>'1. паспорт местоположение'!C6</f>
        <v>0</v>
      </c>
      <c r="D6" s="12">
        <f>'1. паспорт местоположение'!D6</f>
        <v>0</v>
      </c>
      <c r="E6" s="12">
        <f>'1. паспорт местоположение'!E6</f>
        <v>0</v>
      </c>
      <c r="F6" s="12">
        <f>'1. паспорт местоположение'!F6</f>
        <v>0</v>
      </c>
      <c r="G6" s="12">
        <f>'1. паспорт местоположение'!G6</f>
        <v>0</v>
      </c>
      <c r="H6" s="12">
        <f>'1. паспорт местоположение'!H6</f>
        <v>0</v>
      </c>
      <c r="I6" s="16">
        <f>'1. паспорт местоположение'!I6</f>
        <v>0</v>
      </c>
      <c r="J6" s="16">
        <f>'1. паспорт местоположение'!J6</f>
        <v>0</v>
      </c>
      <c r="K6" s="15">
        <f>'1. паспорт местоположение'!K6</f>
        <v>0</v>
      </c>
      <c r="L6" s="12">
        <f>'1. паспорт местоположение'!L6</f>
        <v>0</v>
      </c>
      <c r="M6" s="12">
        <f>'1. паспорт местоположение'!M6</f>
        <v>0</v>
      </c>
      <c r="N6" s="12">
        <f>'1. паспорт местоположение'!N6</f>
        <v>0</v>
      </c>
      <c r="O6" s="12">
        <f>'1. паспорт местоположение'!O6</f>
        <v>0</v>
      </c>
      <c r="P6" s="12">
        <f>'1. паспорт местоположение'!P6</f>
        <v>0</v>
      </c>
      <c r="Q6" s="12">
        <f>'1. паспорт местоположение'!Q6</f>
        <v>0</v>
      </c>
      <c r="R6" s="12">
        <f>'1. паспорт местоположение'!R6</f>
        <v>0</v>
      </c>
      <c r="S6" s="12">
        <f>'1. паспорт местоположение'!S6</f>
        <v>0</v>
      </c>
      <c r="T6" s="12">
        <f>'1. паспорт местоположение'!T6</f>
        <v>0</v>
      </c>
      <c r="U6" s="12">
        <f>'1. паспорт местоположение'!U6</f>
        <v>0</v>
      </c>
      <c r="V6" s="12">
        <f>'1. паспорт местоположение'!V6</f>
        <v>0</v>
      </c>
      <c r="W6" s="12">
        <f>'1. паспорт местоположение'!W6</f>
        <v>0</v>
      </c>
      <c r="X6" s="12">
        <f>'1. паспорт местоположение'!X6</f>
        <v>0</v>
      </c>
      <c r="Y6" s="12">
        <f>'1. паспорт местоположение'!Y6</f>
        <v>0</v>
      </c>
      <c r="Z6" s="12">
        <f>'1. паспорт местоположение'!Z6</f>
        <v>0</v>
      </c>
      <c r="AA6" s="12">
        <f>'1. паспорт местоположение'!AA6</f>
        <v>0</v>
      </c>
      <c r="AB6" s="12">
        <f>'1. паспорт местоположение'!AB6</f>
        <v>0</v>
      </c>
      <c r="AC6" s="12">
        <f>'1. паспорт местоположение'!AC6</f>
        <v>0</v>
      </c>
      <c r="AD6" s="12">
        <f>'1. паспорт местоположение'!AD6</f>
        <v>0</v>
      </c>
      <c r="AE6" s="12">
        <f>'1. паспорт местоположение'!AE6</f>
        <v>0</v>
      </c>
      <c r="AF6" s="12">
        <f>'1. паспорт местоположение'!AF6</f>
        <v>0</v>
      </c>
      <c r="AG6" s="12">
        <f>'1. паспорт местоположение'!AG6</f>
        <v>0</v>
      </c>
      <c r="AH6" s="12">
        <f>'1. паспорт местоположение'!AH6</f>
        <v>0</v>
      </c>
      <c r="AI6" s="12">
        <f>'1. паспорт местоположение'!AI6</f>
        <v>0</v>
      </c>
      <c r="AJ6" s="12">
        <f>'1. паспорт местоположение'!AJ6</f>
        <v>0</v>
      </c>
      <c r="AK6" s="12">
        <f>'1. паспорт местоположение'!AK6</f>
        <v>0</v>
      </c>
      <c r="AL6" s="12">
        <f>'1. паспорт местоположение'!AL6</f>
        <v>0</v>
      </c>
      <c r="AM6" s="12">
        <f>'1. паспорт местоположение'!AM6</f>
        <v>0</v>
      </c>
      <c r="AN6" s="12">
        <f>'1. паспорт местоположение'!AN6</f>
        <v>0</v>
      </c>
      <c r="AO6" s="12">
        <f>'1. паспорт местоположение'!AO6</f>
        <v>0</v>
      </c>
      <c r="AP6" s="12">
        <f>'1. паспорт местоположение'!AP6</f>
        <v>0</v>
      </c>
      <c r="AQ6" s="12">
        <f>'1. паспорт местоположение'!AQ6</f>
        <v>0</v>
      </c>
      <c r="AR6" s="12">
        <f>'1. паспорт местоположение'!AQ6</f>
        <v>0</v>
      </c>
      <c r="AS6" s="12">
        <f>'1. паспорт местоположение'!AR6</f>
        <v>0</v>
      </c>
    </row>
    <row r="7" spans="1:45" s="12" customFormat="1" ht="18.75" x14ac:dyDescent="0.2">
      <c r="A7" s="433" t="str">
        <f>'1. паспорт местоположение'!A7</f>
        <v xml:space="preserve">Паспорт инвестиционного проекта </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row>
    <row r="8" spans="1:45" s="12" customFormat="1" ht="18.75" x14ac:dyDescent="0.2">
      <c r="A8" s="14">
        <f>'1. паспорт местоположение'!A8</f>
        <v>0</v>
      </c>
      <c r="B8" s="14">
        <f>'1. паспорт местоположение'!B8</f>
        <v>0</v>
      </c>
      <c r="C8" s="14">
        <f>'1. паспорт местоположение'!C8</f>
        <v>0</v>
      </c>
      <c r="D8" s="14">
        <f>'1. паспорт местоположение'!D8</f>
        <v>0</v>
      </c>
      <c r="E8" s="14">
        <f>'1. паспорт местоположение'!E8</f>
        <v>0</v>
      </c>
      <c r="F8" s="14">
        <f>'1. паспорт местоположение'!F8</f>
        <v>0</v>
      </c>
      <c r="G8" s="14">
        <f>'1. паспорт местоположение'!G8</f>
        <v>0</v>
      </c>
      <c r="H8" s="14">
        <f>'1. паспорт местоположение'!H8</f>
        <v>0</v>
      </c>
      <c r="I8" s="14">
        <f>'1. паспорт местоположение'!I8</f>
        <v>0</v>
      </c>
      <c r="J8" s="14">
        <f>'1. паспорт местоположение'!J8</f>
        <v>0</v>
      </c>
      <c r="K8" s="14">
        <f>'1. паспорт местоположение'!K8</f>
        <v>0</v>
      </c>
      <c r="L8" s="13">
        <f>'1. паспорт местоположение'!L8</f>
        <v>0</v>
      </c>
      <c r="M8" s="13">
        <f>'1. паспорт местоположение'!M8</f>
        <v>0</v>
      </c>
      <c r="N8" s="13">
        <f>'1. паспорт местоположение'!N8</f>
        <v>0</v>
      </c>
      <c r="O8" s="13">
        <f>'1. паспорт местоположение'!O8</f>
        <v>0</v>
      </c>
      <c r="P8" s="13">
        <f>'1. паспорт местоположение'!P8</f>
        <v>0</v>
      </c>
      <c r="Q8" s="13">
        <f>'1. паспорт местоположение'!Q8</f>
        <v>0</v>
      </c>
      <c r="R8" s="13">
        <f>'1. паспорт местоположение'!R8</f>
        <v>0</v>
      </c>
      <c r="S8" s="13">
        <f>'1. паспорт местоположение'!S8</f>
        <v>0</v>
      </c>
      <c r="T8" s="13">
        <f>'1. паспорт местоположение'!T8</f>
        <v>0</v>
      </c>
      <c r="U8" s="13">
        <f>'1. паспорт местоположение'!U8</f>
        <v>0</v>
      </c>
      <c r="V8" s="13">
        <f>'1. паспорт местоположение'!V8</f>
        <v>0</v>
      </c>
      <c r="W8" s="13">
        <f>'1. паспорт местоположение'!W8</f>
        <v>0</v>
      </c>
      <c r="X8" s="13">
        <f>'1. паспорт местоположение'!X8</f>
        <v>0</v>
      </c>
      <c r="Y8" s="13">
        <f>'1. паспорт местоположение'!Y8</f>
        <v>0</v>
      </c>
      <c r="Z8" s="12">
        <f>'1. паспорт местоположение'!Z8</f>
        <v>0</v>
      </c>
      <c r="AA8" s="12">
        <f>'1. паспорт местоположение'!AA8</f>
        <v>0</v>
      </c>
      <c r="AB8" s="12">
        <f>'1. паспорт местоположение'!AB8</f>
        <v>0</v>
      </c>
      <c r="AC8" s="12">
        <f>'1. паспорт местоположение'!AC8</f>
        <v>0</v>
      </c>
      <c r="AD8" s="12">
        <f>'1. паспорт местоположение'!AD8</f>
        <v>0</v>
      </c>
      <c r="AE8" s="12">
        <f>'1. паспорт местоположение'!AE8</f>
        <v>0</v>
      </c>
      <c r="AF8" s="12">
        <f>'1. паспорт местоположение'!AF8</f>
        <v>0</v>
      </c>
      <c r="AG8" s="12">
        <f>'1. паспорт местоположение'!AG8</f>
        <v>0</v>
      </c>
      <c r="AH8" s="12">
        <f>'1. паспорт местоположение'!AH8</f>
        <v>0</v>
      </c>
      <c r="AI8" s="12">
        <f>'1. паспорт местоположение'!AI8</f>
        <v>0</v>
      </c>
      <c r="AJ8" s="12">
        <f>'1. паспорт местоположение'!AJ8</f>
        <v>0</v>
      </c>
      <c r="AK8" s="12">
        <f>'1. паспорт местоположение'!AK8</f>
        <v>0</v>
      </c>
      <c r="AL8" s="12">
        <f>'1. паспорт местоположение'!AL8</f>
        <v>0</v>
      </c>
      <c r="AM8" s="12">
        <f>'1. паспорт местоположение'!AM8</f>
        <v>0</v>
      </c>
      <c r="AN8" s="12">
        <f>'1. паспорт местоположение'!AN8</f>
        <v>0</v>
      </c>
      <c r="AO8" s="12">
        <f>'1. паспорт местоположение'!AO8</f>
        <v>0</v>
      </c>
      <c r="AP8" s="12">
        <f>'1. паспорт местоположение'!AP8</f>
        <v>0</v>
      </c>
      <c r="AQ8" s="12">
        <f>'1. паспорт местоположение'!AQ8</f>
        <v>0</v>
      </c>
      <c r="AR8" s="12">
        <f>'1. паспорт местоположение'!AQ8</f>
        <v>0</v>
      </c>
      <c r="AS8" s="12">
        <f>'1. паспорт местоположение'!AR8</f>
        <v>0</v>
      </c>
    </row>
    <row r="9" spans="1:45" s="12" customFormat="1" ht="18.75" customHeight="1" x14ac:dyDescent="0.2">
      <c r="A9" s="469" t="str">
        <f>'1. паспорт местоположение'!A9</f>
        <v>АО "Салехардэнерго"</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row>
    <row r="10" spans="1:45" s="12" customFormat="1" ht="18.75" customHeight="1" x14ac:dyDescent="0.2">
      <c r="A10" s="438" t="str">
        <f>'1. паспорт местоположение'!A10</f>
        <v xml:space="preserve">         (фирменное наименование субъекта электроэнергетики)</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row>
    <row r="11" spans="1:45" s="12" customFormat="1" ht="18.75" x14ac:dyDescent="0.2">
      <c r="A11" s="14">
        <f>'1. паспорт местоположение'!A11</f>
        <v>0</v>
      </c>
      <c r="B11" s="14">
        <f>'1. паспорт местоположение'!B11</f>
        <v>0</v>
      </c>
      <c r="C11" s="14">
        <f>'1. паспорт местоположение'!C11</f>
        <v>0</v>
      </c>
      <c r="D11" s="14">
        <f>'1. паспорт местоположение'!D11</f>
        <v>0</v>
      </c>
      <c r="E11" s="14">
        <f>'1. паспорт местоположение'!E11</f>
        <v>0</v>
      </c>
      <c r="F11" s="14">
        <f>'1. паспорт местоположение'!F11</f>
        <v>0</v>
      </c>
      <c r="G11" s="14">
        <f>'1. паспорт местоположение'!G11</f>
        <v>0</v>
      </c>
      <c r="H11" s="14">
        <f>'1. паспорт местоположение'!H11</f>
        <v>0</v>
      </c>
      <c r="I11" s="14">
        <f>'1. паспорт местоположение'!I11</f>
        <v>0</v>
      </c>
      <c r="J11" s="14">
        <f>'1. паспорт местоположение'!J11</f>
        <v>0</v>
      </c>
      <c r="K11" s="14">
        <f>'1. паспорт местоположение'!K11</f>
        <v>0</v>
      </c>
      <c r="L11" s="13">
        <f>'1. паспорт местоположение'!L11</f>
        <v>0</v>
      </c>
      <c r="M11" s="13">
        <f>'1. паспорт местоположение'!M11</f>
        <v>0</v>
      </c>
      <c r="N11" s="13">
        <f>'1. паспорт местоположение'!N11</f>
        <v>0</v>
      </c>
      <c r="O11" s="13">
        <f>'1. паспорт местоположение'!O11</f>
        <v>0</v>
      </c>
      <c r="P11" s="13">
        <f>'1. паспорт местоположение'!P11</f>
        <v>0</v>
      </c>
      <c r="Q11" s="13">
        <f>'1. паспорт местоположение'!Q11</f>
        <v>0</v>
      </c>
      <c r="R11" s="13">
        <f>'1. паспорт местоположение'!R11</f>
        <v>0</v>
      </c>
      <c r="S11" s="13">
        <f>'1. паспорт местоположение'!S11</f>
        <v>0</v>
      </c>
      <c r="T11" s="13">
        <f>'1. паспорт местоположение'!T11</f>
        <v>0</v>
      </c>
      <c r="U11" s="13">
        <f>'1. паспорт местоположение'!U11</f>
        <v>0</v>
      </c>
      <c r="V11" s="13">
        <f>'1. паспорт местоположение'!V11</f>
        <v>0</v>
      </c>
      <c r="W11" s="13">
        <f>'1. паспорт местоположение'!W11</f>
        <v>0</v>
      </c>
      <c r="X11" s="13">
        <f>'1. паспорт местоположение'!X11</f>
        <v>0</v>
      </c>
      <c r="Y11" s="13">
        <f>'1. паспорт местоположение'!Y11</f>
        <v>0</v>
      </c>
      <c r="Z11" s="12">
        <f>'1. паспорт местоположение'!Z11</f>
        <v>0</v>
      </c>
      <c r="AA11" s="12">
        <f>'1. паспорт местоположение'!AA11</f>
        <v>0</v>
      </c>
      <c r="AB11" s="12">
        <f>'1. паспорт местоположение'!AB11</f>
        <v>0</v>
      </c>
      <c r="AC11" s="12">
        <f>'1. паспорт местоположение'!AC11</f>
        <v>0</v>
      </c>
      <c r="AD11" s="12">
        <f>'1. паспорт местоположение'!AD11</f>
        <v>0</v>
      </c>
      <c r="AE11" s="12">
        <f>'1. паспорт местоположение'!AE11</f>
        <v>0</v>
      </c>
      <c r="AF11" s="12">
        <f>'1. паспорт местоположение'!AF11</f>
        <v>0</v>
      </c>
      <c r="AG11" s="12">
        <f>'1. паспорт местоположение'!AG11</f>
        <v>0</v>
      </c>
      <c r="AH11" s="12">
        <f>'1. паспорт местоположение'!AH11</f>
        <v>0</v>
      </c>
      <c r="AI11" s="12">
        <f>'1. паспорт местоположение'!AI11</f>
        <v>0</v>
      </c>
      <c r="AJ11" s="12">
        <f>'1. паспорт местоположение'!AJ11</f>
        <v>0</v>
      </c>
      <c r="AK11" s="12">
        <f>'1. паспорт местоположение'!AK11</f>
        <v>0</v>
      </c>
      <c r="AL11" s="12">
        <f>'1. паспорт местоположение'!AL11</f>
        <v>0</v>
      </c>
      <c r="AM11" s="12">
        <f>'1. паспорт местоположение'!AM11</f>
        <v>0</v>
      </c>
      <c r="AN11" s="12">
        <f>'1. паспорт местоположение'!AN11</f>
        <v>0</v>
      </c>
      <c r="AO11" s="12">
        <f>'1. паспорт местоположение'!AO11</f>
        <v>0</v>
      </c>
      <c r="AP11" s="12">
        <f>'1. паспорт местоположение'!AP11</f>
        <v>0</v>
      </c>
      <c r="AQ11" s="12">
        <f>'1. паспорт местоположение'!AQ11</f>
        <v>0</v>
      </c>
      <c r="AR11" s="12">
        <f>'1. паспорт местоположение'!AQ11</f>
        <v>0</v>
      </c>
      <c r="AS11" s="12">
        <f>'1. паспорт местоположение'!AR11</f>
        <v>0</v>
      </c>
    </row>
    <row r="12" spans="1:45" s="12" customFormat="1" ht="18.75" customHeight="1" x14ac:dyDescent="0.2">
      <c r="A12" s="469" t="str">
        <f>'1. паспорт местоположение'!A12</f>
        <v>L_Салехардэнерго-01</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row>
    <row r="13" spans="1:45" s="12" customFormat="1" ht="18.75" customHeight="1" x14ac:dyDescent="0.2">
      <c r="A13" s="438" t="str">
        <f>'1. паспорт местоположение'!A13</f>
        <v xml:space="preserve">         (идентификатор инвестиционного проекта)</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row>
    <row r="14" spans="1:45" s="9" customFormat="1" ht="15.75" customHeight="1" x14ac:dyDescent="0.2">
      <c r="A14" s="10">
        <f>'1. паспорт местоположение'!A14</f>
        <v>0</v>
      </c>
      <c r="B14" s="10">
        <f>'1. паспорт местоположение'!B14</f>
        <v>0</v>
      </c>
      <c r="C14" s="10">
        <f>'1. паспорт местоположение'!C14</f>
        <v>0</v>
      </c>
      <c r="D14" s="10">
        <f>'1. паспорт местоположение'!D14</f>
        <v>0</v>
      </c>
      <c r="E14" s="10">
        <f>'1. паспорт местоположение'!E14</f>
        <v>0</v>
      </c>
      <c r="F14" s="10">
        <f>'1. паспорт местоположение'!F14</f>
        <v>0</v>
      </c>
      <c r="G14" s="10">
        <f>'1. паспорт местоположение'!G14</f>
        <v>0</v>
      </c>
      <c r="H14" s="10">
        <f>'1. паспорт местоположение'!H14</f>
        <v>0</v>
      </c>
      <c r="I14" s="10">
        <f>'1. паспорт местоположение'!I14</f>
        <v>0</v>
      </c>
      <c r="J14" s="10">
        <f>'1. паспорт местоположение'!J14</f>
        <v>0</v>
      </c>
      <c r="K14" s="10">
        <f>'1. паспорт местоположение'!K14</f>
        <v>0</v>
      </c>
      <c r="L14" s="10">
        <f>'1. паспорт местоположение'!L14</f>
        <v>0</v>
      </c>
      <c r="M14" s="10">
        <f>'1. паспорт местоположение'!M14</f>
        <v>0</v>
      </c>
      <c r="N14" s="10">
        <f>'1. паспорт местоположение'!N14</f>
        <v>0</v>
      </c>
      <c r="O14" s="10">
        <f>'1. паспорт местоположение'!O14</f>
        <v>0</v>
      </c>
      <c r="P14" s="10">
        <f>'1. паспорт местоположение'!P14</f>
        <v>0</v>
      </c>
      <c r="Q14" s="10">
        <f>'1. паспорт местоположение'!Q14</f>
        <v>0</v>
      </c>
      <c r="R14" s="10">
        <f>'1. паспорт местоположение'!R14</f>
        <v>0</v>
      </c>
      <c r="S14" s="10">
        <f>'1. паспорт местоположение'!S14</f>
        <v>0</v>
      </c>
      <c r="T14" s="10">
        <f>'1. паспорт местоположение'!T14</f>
        <v>0</v>
      </c>
      <c r="U14" s="10">
        <f>'1. паспорт местоположение'!U14</f>
        <v>0</v>
      </c>
      <c r="V14" s="10">
        <f>'1. паспорт местоположение'!V14</f>
        <v>0</v>
      </c>
      <c r="W14" s="10">
        <f>'1. паспорт местоположение'!W14</f>
        <v>0</v>
      </c>
      <c r="X14" s="10">
        <f>'1. паспорт местоположение'!X14</f>
        <v>0</v>
      </c>
      <c r="Y14" s="10">
        <f>'1. паспорт местоположение'!Y14</f>
        <v>0</v>
      </c>
      <c r="Z14" s="9">
        <f>'1. паспорт местоположение'!Z14</f>
        <v>0</v>
      </c>
      <c r="AA14" s="9">
        <f>'1. паспорт местоположение'!AA14</f>
        <v>0</v>
      </c>
      <c r="AB14" s="9">
        <f>'1. паспорт местоположение'!AB14</f>
        <v>0</v>
      </c>
      <c r="AC14" s="9">
        <f>'1. паспорт местоположение'!AC14</f>
        <v>0</v>
      </c>
      <c r="AD14" s="9">
        <f>'1. паспорт местоположение'!AD14</f>
        <v>0</v>
      </c>
      <c r="AE14" s="9">
        <f>'1. паспорт местоположение'!AE14</f>
        <v>0</v>
      </c>
      <c r="AF14" s="9">
        <f>'1. паспорт местоположение'!AF14</f>
        <v>0</v>
      </c>
      <c r="AG14" s="9">
        <f>'1. паспорт местоположение'!AG14</f>
        <v>0</v>
      </c>
      <c r="AH14" s="9">
        <f>'1. паспорт местоположение'!AH14</f>
        <v>0</v>
      </c>
      <c r="AI14" s="9">
        <f>'1. паспорт местоположение'!AI14</f>
        <v>0</v>
      </c>
      <c r="AJ14" s="9">
        <f>'1. паспорт местоположение'!AJ14</f>
        <v>0</v>
      </c>
      <c r="AK14" s="9">
        <f>'1. паспорт местоположение'!AK14</f>
        <v>0</v>
      </c>
      <c r="AL14" s="9">
        <f>'1. паспорт местоположение'!AL14</f>
        <v>0</v>
      </c>
      <c r="AM14" s="9">
        <f>'1. паспорт местоположение'!AM14</f>
        <v>0</v>
      </c>
      <c r="AN14" s="9">
        <f>'1. паспорт местоположение'!AN14</f>
        <v>0</v>
      </c>
      <c r="AO14" s="9">
        <f>'1. паспорт местоположение'!AO14</f>
        <v>0</v>
      </c>
      <c r="AP14" s="9">
        <f>'1. паспорт местоположение'!AP14</f>
        <v>0</v>
      </c>
      <c r="AQ14" s="9">
        <f>'1. паспорт местоположение'!AQ14</f>
        <v>0</v>
      </c>
      <c r="AR14" s="9">
        <f>'1. паспорт местоположение'!AQ14</f>
        <v>0</v>
      </c>
      <c r="AS14" s="9">
        <f>'1. паспорт местоположение'!AR14</f>
        <v>0</v>
      </c>
    </row>
    <row r="15" spans="1:45" s="3" customFormat="1" ht="12" x14ac:dyDescent="0.2">
      <c r="A15" s="469" t="str">
        <f>'1. паспорт местоположение'!A15</f>
        <v xml:space="preserve">г. Салехард. </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row>
    <row r="16" spans="1:45" s="3" customFormat="1" ht="15" customHeight="1" x14ac:dyDescent="0.2">
      <c r="A16" s="438" t="str">
        <f>'1. паспорт местоположение'!A16</f>
        <v xml:space="preserve">         (наименование инвестиционного проекта)</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row>
    <row r="17" spans="1:46"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6" s="3" customFormat="1" ht="15" customHeight="1" x14ac:dyDescent="0.2">
      <c r="A18" s="461" t="s">
        <v>452</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row>
    <row r="19" spans="1:46" ht="18.75" x14ac:dyDescent="0.25">
      <c r="AO19" s="145"/>
      <c r="AP19" s="145"/>
      <c r="AQ19" s="145"/>
      <c r="AR19" s="145"/>
      <c r="AS19" s="40"/>
    </row>
    <row r="20" spans="1:46" ht="18.75" x14ac:dyDescent="0.3">
      <c r="AO20" s="145"/>
      <c r="AP20" s="145"/>
      <c r="AQ20" s="145"/>
      <c r="AR20" s="145"/>
      <c r="AS20" s="15"/>
    </row>
    <row r="21" spans="1:46" ht="20.25" customHeight="1" x14ac:dyDescent="0.3">
      <c r="AO21" s="145"/>
      <c r="AP21" s="145"/>
      <c r="AQ21" s="145"/>
      <c r="AR21" s="145"/>
      <c r="AS21" s="15"/>
    </row>
    <row r="22" spans="1:46" s="3" customFormat="1" ht="15" customHeight="1" x14ac:dyDescent="0.2">
      <c r="A22" s="438"/>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438"/>
      <c r="AB22" s="438"/>
      <c r="AC22" s="438"/>
      <c r="AD22" s="438"/>
      <c r="AE22" s="438"/>
      <c r="AF22" s="438"/>
      <c r="AG22" s="438"/>
      <c r="AH22" s="438"/>
      <c r="AI22" s="438"/>
      <c r="AJ22" s="438"/>
      <c r="AK22" s="438"/>
      <c r="AL22" s="438"/>
      <c r="AM22" s="438"/>
      <c r="AN22" s="438"/>
      <c r="AO22" s="438"/>
      <c r="AP22" s="438"/>
      <c r="AQ22" s="438"/>
      <c r="AR22" s="438"/>
      <c r="AS22" s="438"/>
    </row>
    <row r="23" spans="1:46" ht="15.75" x14ac:dyDescent="0.25">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row>
    <row r="24" spans="1:46" ht="14.25" customHeight="1" thickBot="1" x14ac:dyDescent="0.3">
      <c r="A24" s="543" t="s">
        <v>320</v>
      </c>
      <c r="B24" s="543"/>
      <c r="C24" s="543"/>
      <c r="D24" s="543"/>
      <c r="E24" s="543"/>
      <c r="F24" s="543"/>
      <c r="G24" s="543"/>
      <c r="H24" s="543"/>
      <c r="I24" s="543"/>
      <c r="J24" s="543"/>
      <c r="K24" s="543"/>
      <c r="L24" s="543"/>
      <c r="M24" s="543"/>
      <c r="N24" s="543"/>
      <c r="O24" s="543"/>
      <c r="P24" s="543"/>
      <c r="Q24" s="543"/>
      <c r="R24" s="543"/>
      <c r="S24" s="543"/>
      <c r="T24" s="543"/>
      <c r="U24" s="543"/>
      <c r="V24" s="543"/>
      <c r="W24" s="543"/>
      <c r="X24" s="543"/>
      <c r="Y24" s="543"/>
      <c r="Z24" s="543"/>
      <c r="AA24" s="543"/>
      <c r="AB24" s="543"/>
      <c r="AC24" s="543"/>
      <c r="AD24" s="543"/>
      <c r="AE24" s="543"/>
      <c r="AF24" s="543"/>
      <c r="AG24" s="543"/>
      <c r="AH24" s="543"/>
      <c r="AI24" s="543"/>
      <c r="AJ24" s="543"/>
      <c r="AK24" s="543" t="s">
        <v>1</v>
      </c>
      <c r="AL24" s="543"/>
      <c r="AM24" s="116"/>
      <c r="AN24" s="116"/>
      <c r="AO24" s="143"/>
      <c r="AP24" s="143"/>
      <c r="AQ24" s="143"/>
      <c r="AR24" s="143"/>
      <c r="AS24" s="143"/>
      <c r="AT24" s="122"/>
    </row>
    <row r="25" spans="1:46" ht="12.75" customHeight="1" x14ac:dyDescent="0.25">
      <c r="A25" s="526" t="s">
        <v>319</v>
      </c>
      <c r="B25" s="527"/>
      <c r="C25" s="527"/>
      <c r="D25" s="527"/>
      <c r="E25" s="527"/>
      <c r="F25" s="527"/>
      <c r="G25" s="527"/>
      <c r="H25" s="527"/>
      <c r="I25" s="527"/>
      <c r="J25" s="527"/>
      <c r="K25" s="527"/>
      <c r="L25" s="527"/>
      <c r="M25" s="527"/>
      <c r="N25" s="527"/>
      <c r="O25" s="527"/>
      <c r="P25" s="527"/>
      <c r="Q25" s="527"/>
      <c r="R25" s="527"/>
      <c r="S25" s="527"/>
      <c r="T25" s="527"/>
      <c r="U25" s="527"/>
      <c r="V25" s="527"/>
      <c r="W25" s="527"/>
      <c r="X25" s="527"/>
      <c r="Y25" s="527"/>
      <c r="Z25" s="527"/>
      <c r="AA25" s="527"/>
      <c r="AB25" s="527"/>
      <c r="AC25" s="527"/>
      <c r="AD25" s="527"/>
      <c r="AE25" s="527"/>
      <c r="AF25" s="527"/>
      <c r="AG25" s="527"/>
      <c r="AH25" s="527"/>
      <c r="AI25" s="527"/>
      <c r="AJ25" s="527"/>
      <c r="AK25" s="544">
        <f>'1. паспорт местоположение'!C46</f>
        <v>43.968568169999998</v>
      </c>
      <c r="AL25" s="544"/>
      <c r="AM25" s="117"/>
      <c r="AN25" s="545" t="s">
        <v>318</v>
      </c>
      <c r="AO25" s="545"/>
      <c r="AP25" s="545"/>
      <c r="AQ25" s="343"/>
      <c r="AR25" s="542"/>
      <c r="AS25" s="542"/>
      <c r="AT25" s="122"/>
    </row>
    <row r="26" spans="1:46" ht="17.25" customHeight="1" x14ac:dyDescent="0.25">
      <c r="A26" s="492" t="s">
        <v>317</v>
      </c>
      <c r="B26" s="493"/>
      <c r="C26" s="493"/>
      <c r="D26" s="493"/>
      <c r="E26" s="493"/>
      <c r="F26" s="493"/>
      <c r="G26" s="493"/>
      <c r="H26" s="493"/>
      <c r="I26" s="493"/>
      <c r="J26" s="493"/>
      <c r="K26" s="493"/>
      <c r="L26" s="493"/>
      <c r="M26" s="493"/>
      <c r="N26" s="493"/>
      <c r="O26" s="493"/>
      <c r="P26" s="493"/>
      <c r="Q26" s="493"/>
      <c r="R26" s="493"/>
      <c r="S26" s="493"/>
      <c r="T26" s="493"/>
      <c r="U26" s="493"/>
      <c r="V26" s="493"/>
      <c r="W26" s="493"/>
      <c r="X26" s="493"/>
      <c r="Y26" s="493"/>
      <c r="Z26" s="493"/>
      <c r="AA26" s="493"/>
      <c r="AB26" s="493"/>
      <c r="AC26" s="493"/>
      <c r="AD26" s="493"/>
      <c r="AE26" s="493"/>
      <c r="AF26" s="493"/>
      <c r="AG26" s="493"/>
      <c r="AH26" s="493"/>
      <c r="AI26" s="493"/>
      <c r="AJ26" s="493"/>
      <c r="AK26" s="494"/>
      <c r="AL26" s="494"/>
      <c r="AM26" s="117"/>
      <c r="AN26" s="535" t="s">
        <v>316</v>
      </c>
      <c r="AO26" s="536"/>
      <c r="AP26" s="536"/>
      <c r="AQ26" s="346">
        <v>2</v>
      </c>
      <c r="AR26" s="345"/>
      <c r="AS26" s="122"/>
    </row>
    <row r="27" spans="1:46" ht="17.25" customHeight="1" x14ac:dyDescent="0.25">
      <c r="A27" s="492" t="s">
        <v>315</v>
      </c>
      <c r="B27" s="493"/>
      <c r="C27" s="493"/>
      <c r="D27" s="493"/>
      <c r="E27" s="493"/>
      <c r="F27" s="493"/>
      <c r="G27" s="493"/>
      <c r="H27" s="493"/>
      <c r="I27" s="493"/>
      <c r="J27" s="493"/>
      <c r="K27" s="493"/>
      <c r="L27" s="493"/>
      <c r="M27" s="493"/>
      <c r="N27" s="493"/>
      <c r="O27" s="493"/>
      <c r="P27" s="493"/>
      <c r="Q27" s="493"/>
      <c r="R27" s="493"/>
      <c r="S27" s="493"/>
      <c r="T27" s="493"/>
      <c r="U27" s="493"/>
      <c r="V27" s="493"/>
      <c r="W27" s="493"/>
      <c r="X27" s="493"/>
      <c r="Y27" s="493"/>
      <c r="Z27" s="493"/>
      <c r="AA27" s="493"/>
      <c r="AB27" s="493"/>
      <c r="AC27" s="493"/>
      <c r="AD27" s="493"/>
      <c r="AE27" s="493"/>
      <c r="AF27" s="493"/>
      <c r="AG27" s="493"/>
      <c r="AH27" s="493"/>
      <c r="AI27" s="493"/>
      <c r="AJ27" s="493"/>
      <c r="AK27" s="494">
        <v>10</v>
      </c>
      <c r="AL27" s="494"/>
      <c r="AM27" s="117"/>
      <c r="AN27" s="535" t="s">
        <v>314</v>
      </c>
      <c r="AO27" s="536"/>
      <c r="AP27" s="536"/>
      <c r="AQ27" s="346">
        <v>2</v>
      </c>
      <c r="AR27" s="345"/>
      <c r="AS27" s="122"/>
    </row>
    <row r="28" spans="1:46" ht="27.75" customHeight="1" thickBot="1" x14ac:dyDescent="0.3">
      <c r="A28" s="537" t="s">
        <v>313</v>
      </c>
      <c r="B28" s="538"/>
      <c r="C28" s="538"/>
      <c r="D28" s="538"/>
      <c r="E28" s="538"/>
      <c r="F28" s="538"/>
      <c r="G28" s="538"/>
      <c r="H28" s="538"/>
      <c r="I28" s="538"/>
      <c r="J28" s="538"/>
      <c r="K28" s="538"/>
      <c r="L28" s="538"/>
      <c r="M28" s="538"/>
      <c r="N28" s="538"/>
      <c r="O28" s="538"/>
      <c r="P28" s="538"/>
      <c r="Q28" s="538"/>
      <c r="R28" s="538"/>
      <c r="S28" s="538"/>
      <c r="T28" s="538"/>
      <c r="U28" s="538"/>
      <c r="V28" s="538"/>
      <c r="W28" s="538"/>
      <c r="X28" s="538"/>
      <c r="Y28" s="538"/>
      <c r="Z28" s="538"/>
      <c r="AA28" s="538"/>
      <c r="AB28" s="538"/>
      <c r="AC28" s="538"/>
      <c r="AD28" s="538"/>
      <c r="AE28" s="538"/>
      <c r="AF28" s="538"/>
      <c r="AG28" s="538"/>
      <c r="AH28" s="538"/>
      <c r="AI28" s="538"/>
      <c r="AJ28" s="539"/>
      <c r="AK28" s="513">
        <v>1</v>
      </c>
      <c r="AL28" s="513"/>
      <c r="AM28" s="117"/>
      <c r="AN28" s="540" t="s">
        <v>312</v>
      </c>
      <c r="AO28" s="541"/>
      <c r="AP28" s="541"/>
      <c r="AQ28" s="346"/>
      <c r="AR28" s="345"/>
      <c r="AS28" s="122"/>
    </row>
    <row r="29" spans="1:46" ht="17.25" customHeight="1" x14ac:dyDescent="0.25">
      <c r="A29" s="529" t="s">
        <v>311</v>
      </c>
      <c r="B29" s="530"/>
      <c r="C29" s="530"/>
      <c r="D29" s="530"/>
      <c r="E29" s="530"/>
      <c r="F29" s="530"/>
      <c r="G29" s="530"/>
      <c r="H29" s="530"/>
      <c r="I29" s="530"/>
      <c r="J29" s="530"/>
      <c r="K29" s="530"/>
      <c r="L29" s="530"/>
      <c r="M29" s="530"/>
      <c r="N29" s="530"/>
      <c r="O29" s="530"/>
      <c r="P29" s="530"/>
      <c r="Q29" s="530"/>
      <c r="R29" s="530"/>
      <c r="S29" s="530"/>
      <c r="T29" s="530"/>
      <c r="U29" s="530"/>
      <c r="V29" s="530"/>
      <c r="W29" s="530"/>
      <c r="X29" s="530"/>
      <c r="Y29" s="530"/>
      <c r="Z29" s="530"/>
      <c r="AA29" s="530"/>
      <c r="AB29" s="530"/>
      <c r="AC29" s="530"/>
      <c r="AD29" s="530"/>
      <c r="AE29" s="530"/>
      <c r="AF29" s="530"/>
      <c r="AG29" s="530"/>
      <c r="AH29" s="530"/>
      <c r="AI29" s="530"/>
      <c r="AJ29" s="531"/>
      <c r="AK29" s="528">
        <v>0</v>
      </c>
      <c r="AL29" s="528"/>
      <c r="AM29" s="117"/>
      <c r="AN29" s="532"/>
      <c r="AO29" s="533"/>
      <c r="AP29" s="534"/>
      <c r="AQ29" s="346"/>
      <c r="AR29" s="344"/>
      <c r="AS29" s="122"/>
    </row>
    <row r="30" spans="1:46" ht="17.25" customHeight="1" x14ac:dyDescent="0.25">
      <c r="A30" s="492" t="s">
        <v>310</v>
      </c>
      <c r="B30" s="493"/>
      <c r="C30" s="493"/>
      <c r="D30" s="493"/>
      <c r="E30" s="493"/>
      <c r="F30" s="493"/>
      <c r="G30" s="493"/>
      <c r="H30" s="493"/>
      <c r="I30" s="493"/>
      <c r="J30" s="493"/>
      <c r="K30" s="493"/>
      <c r="L30" s="493"/>
      <c r="M30" s="493"/>
      <c r="N30" s="493"/>
      <c r="O30" s="493"/>
      <c r="P30" s="493"/>
      <c r="Q30" s="493"/>
      <c r="R30" s="493"/>
      <c r="S30" s="493"/>
      <c r="T30" s="493"/>
      <c r="U30" s="493"/>
      <c r="V30" s="493"/>
      <c r="W30" s="493"/>
      <c r="X30" s="493"/>
      <c r="Y30" s="493"/>
      <c r="Z30" s="493"/>
      <c r="AA30" s="493"/>
      <c r="AB30" s="493"/>
      <c r="AC30" s="493"/>
      <c r="AD30" s="493"/>
      <c r="AE30" s="493"/>
      <c r="AF30" s="493"/>
      <c r="AG30" s="493"/>
      <c r="AH30" s="493"/>
      <c r="AI30" s="493"/>
      <c r="AJ30" s="493"/>
      <c r="AK30" s="494"/>
      <c r="AL30" s="494"/>
      <c r="AM30" s="117"/>
      <c r="AT30" s="122"/>
    </row>
    <row r="31" spans="1:46" ht="17.25" customHeight="1" x14ac:dyDescent="0.25">
      <c r="A31" s="492" t="s">
        <v>309</v>
      </c>
      <c r="B31" s="493"/>
      <c r="C31" s="493"/>
      <c r="D31" s="493"/>
      <c r="E31" s="493"/>
      <c r="F31" s="493"/>
      <c r="G31" s="493"/>
      <c r="H31" s="493"/>
      <c r="I31" s="493"/>
      <c r="J31" s="493"/>
      <c r="K31" s="493"/>
      <c r="L31" s="493"/>
      <c r="M31" s="493"/>
      <c r="N31" s="493"/>
      <c r="O31" s="493"/>
      <c r="P31" s="493"/>
      <c r="Q31" s="493"/>
      <c r="R31" s="493"/>
      <c r="S31" s="493"/>
      <c r="T31" s="493"/>
      <c r="U31" s="493"/>
      <c r="V31" s="493"/>
      <c r="W31" s="493"/>
      <c r="X31" s="493"/>
      <c r="Y31" s="493"/>
      <c r="Z31" s="493"/>
      <c r="AA31" s="493"/>
      <c r="AB31" s="493"/>
      <c r="AC31" s="493"/>
      <c r="AD31" s="493"/>
      <c r="AE31" s="493"/>
      <c r="AF31" s="493"/>
      <c r="AG31" s="493"/>
      <c r="AH31" s="493"/>
      <c r="AI31" s="493"/>
      <c r="AJ31" s="493"/>
      <c r="AK31" s="494"/>
      <c r="AL31" s="494"/>
      <c r="AM31" s="117"/>
      <c r="AN31" s="117"/>
      <c r="AO31" s="142"/>
      <c r="AP31" s="142"/>
      <c r="AQ31" s="142"/>
      <c r="AR31" s="142"/>
      <c r="AS31" s="142"/>
      <c r="AT31" s="122"/>
    </row>
    <row r="32" spans="1:46" ht="17.25" customHeight="1" x14ac:dyDescent="0.25">
      <c r="A32" s="492" t="s">
        <v>284</v>
      </c>
      <c r="B32" s="493"/>
      <c r="C32" s="493"/>
      <c r="D32" s="493"/>
      <c r="E32" s="493"/>
      <c r="F32" s="493"/>
      <c r="G32" s="493"/>
      <c r="H32" s="493"/>
      <c r="I32" s="493"/>
      <c r="J32" s="493"/>
      <c r="K32" s="493"/>
      <c r="L32" s="493"/>
      <c r="M32" s="493"/>
      <c r="N32" s="493"/>
      <c r="O32" s="493"/>
      <c r="P32" s="493"/>
      <c r="Q32" s="493"/>
      <c r="R32" s="493"/>
      <c r="S32" s="493"/>
      <c r="T32" s="493"/>
      <c r="U32" s="493"/>
      <c r="V32" s="493"/>
      <c r="W32" s="493"/>
      <c r="X32" s="493"/>
      <c r="Y32" s="493"/>
      <c r="Z32" s="493"/>
      <c r="AA32" s="493"/>
      <c r="AB32" s="493"/>
      <c r="AC32" s="493"/>
      <c r="AD32" s="493"/>
      <c r="AE32" s="493"/>
      <c r="AF32" s="493"/>
      <c r="AG32" s="493"/>
      <c r="AH32" s="493"/>
      <c r="AI32" s="493"/>
      <c r="AJ32" s="493"/>
      <c r="AK32" s="494"/>
      <c r="AL32" s="494"/>
      <c r="AM32" s="117"/>
      <c r="AN32" s="117"/>
      <c r="AO32" s="117"/>
      <c r="AP32" s="117"/>
      <c r="AQ32" s="117"/>
      <c r="AR32" s="117"/>
      <c r="AS32" s="117"/>
      <c r="AT32" s="122"/>
    </row>
    <row r="33" spans="1:46" ht="17.25" customHeight="1" x14ac:dyDescent="0.25">
      <c r="A33" s="492" t="s">
        <v>308</v>
      </c>
      <c r="B33" s="493"/>
      <c r="C33" s="493"/>
      <c r="D33" s="493"/>
      <c r="E33" s="493"/>
      <c r="F33" s="493"/>
      <c r="G33" s="493"/>
      <c r="H33" s="493"/>
      <c r="I33" s="493"/>
      <c r="J33" s="493"/>
      <c r="K33" s="493"/>
      <c r="L33" s="493"/>
      <c r="M33" s="493"/>
      <c r="N33" s="493"/>
      <c r="O33" s="493"/>
      <c r="P33" s="493"/>
      <c r="Q33" s="493"/>
      <c r="R33" s="493"/>
      <c r="S33" s="493"/>
      <c r="T33" s="493"/>
      <c r="U33" s="493"/>
      <c r="V33" s="493"/>
      <c r="W33" s="493"/>
      <c r="X33" s="493"/>
      <c r="Y33" s="493"/>
      <c r="Z33" s="493"/>
      <c r="AA33" s="493"/>
      <c r="AB33" s="493"/>
      <c r="AC33" s="493"/>
      <c r="AD33" s="493"/>
      <c r="AE33" s="493"/>
      <c r="AF33" s="493"/>
      <c r="AG33" s="493"/>
      <c r="AH33" s="493"/>
      <c r="AI33" s="493"/>
      <c r="AJ33" s="493"/>
      <c r="AK33" s="519"/>
      <c r="AL33" s="519"/>
      <c r="AM33" s="117"/>
      <c r="AN33" s="117"/>
      <c r="AO33" s="117"/>
      <c r="AP33" s="117"/>
      <c r="AQ33" s="117"/>
      <c r="AR33" s="117"/>
      <c r="AS33" s="117"/>
      <c r="AT33" s="122"/>
    </row>
    <row r="34" spans="1:46" ht="17.25" customHeight="1" x14ac:dyDescent="0.25">
      <c r="A34" s="492" t="s">
        <v>307</v>
      </c>
      <c r="B34" s="493"/>
      <c r="C34" s="493"/>
      <c r="D34" s="493"/>
      <c r="E34" s="493"/>
      <c r="F34" s="493"/>
      <c r="G34" s="493"/>
      <c r="H34" s="493"/>
      <c r="I34" s="493"/>
      <c r="J34" s="493"/>
      <c r="K34" s="493"/>
      <c r="L34" s="493"/>
      <c r="M34" s="493"/>
      <c r="N34" s="493"/>
      <c r="O34" s="493"/>
      <c r="P34" s="493"/>
      <c r="Q34" s="493"/>
      <c r="R34" s="493"/>
      <c r="S34" s="493"/>
      <c r="T34" s="493"/>
      <c r="U34" s="493"/>
      <c r="V34" s="493"/>
      <c r="W34" s="493"/>
      <c r="X34" s="493"/>
      <c r="Y34" s="493"/>
      <c r="Z34" s="493"/>
      <c r="AA34" s="493"/>
      <c r="AB34" s="493"/>
      <c r="AC34" s="493"/>
      <c r="AD34" s="493"/>
      <c r="AE34" s="493"/>
      <c r="AF34" s="493"/>
      <c r="AG34" s="493"/>
      <c r="AH34" s="493"/>
      <c r="AI34" s="493"/>
      <c r="AJ34" s="493"/>
      <c r="AK34" s="494"/>
      <c r="AL34" s="494"/>
      <c r="AM34" s="117"/>
      <c r="AN34" s="117"/>
      <c r="AO34" s="117"/>
      <c r="AP34" s="117"/>
      <c r="AQ34" s="117"/>
      <c r="AR34" s="117"/>
      <c r="AS34" s="117"/>
      <c r="AT34" s="122"/>
    </row>
    <row r="35" spans="1:46" ht="17.25" customHeight="1" x14ac:dyDescent="0.25">
      <c r="A35" s="492"/>
      <c r="B35" s="493"/>
      <c r="C35" s="493"/>
      <c r="D35" s="493"/>
      <c r="E35" s="493"/>
      <c r="F35" s="493"/>
      <c r="G35" s="493"/>
      <c r="H35" s="493"/>
      <c r="I35" s="493"/>
      <c r="J35" s="493"/>
      <c r="K35" s="493"/>
      <c r="L35" s="493"/>
      <c r="M35" s="493"/>
      <c r="N35" s="493"/>
      <c r="O35" s="493"/>
      <c r="P35" s="493"/>
      <c r="Q35" s="493"/>
      <c r="R35" s="493"/>
      <c r="S35" s="493"/>
      <c r="T35" s="493"/>
      <c r="U35" s="493"/>
      <c r="V35" s="493"/>
      <c r="W35" s="493"/>
      <c r="X35" s="493"/>
      <c r="Y35" s="493"/>
      <c r="Z35" s="493"/>
      <c r="AA35" s="493"/>
      <c r="AB35" s="493"/>
      <c r="AC35" s="493"/>
      <c r="AD35" s="493"/>
      <c r="AE35" s="493"/>
      <c r="AF35" s="493"/>
      <c r="AG35" s="493"/>
      <c r="AH35" s="493"/>
      <c r="AI35" s="493"/>
      <c r="AJ35" s="493"/>
      <c r="AK35" s="494"/>
      <c r="AL35" s="494"/>
      <c r="AM35" s="117"/>
      <c r="AN35" s="117"/>
      <c r="AO35" s="117"/>
      <c r="AP35" s="117"/>
      <c r="AQ35" s="117"/>
      <c r="AR35" s="117"/>
      <c r="AS35" s="117"/>
      <c r="AT35" s="122"/>
    </row>
    <row r="36" spans="1:46" ht="17.25" customHeight="1" thickBot="1" x14ac:dyDescent="0.3">
      <c r="A36" s="511" t="s">
        <v>275</v>
      </c>
      <c r="B36" s="512"/>
      <c r="C36" s="512"/>
      <c r="D36" s="512"/>
      <c r="E36" s="512"/>
      <c r="F36" s="512"/>
      <c r="G36" s="512"/>
      <c r="H36" s="512"/>
      <c r="I36" s="512"/>
      <c r="J36" s="512"/>
      <c r="K36" s="512"/>
      <c r="L36" s="512"/>
      <c r="M36" s="512"/>
      <c r="N36" s="512"/>
      <c r="O36" s="512"/>
      <c r="P36" s="512"/>
      <c r="Q36" s="512"/>
      <c r="R36" s="512"/>
      <c r="S36" s="512"/>
      <c r="T36" s="512"/>
      <c r="U36" s="512"/>
      <c r="V36" s="512"/>
      <c r="W36" s="512"/>
      <c r="X36" s="512"/>
      <c r="Y36" s="512"/>
      <c r="Z36" s="512"/>
      <c r="AA36" s="512"/>
      <c r="AB36" s="512"/>
      <c r="AC36" s="512"/>
      <c r="AD36" s="512"/>
      <c r="AE36" s="512"/>
      <c r="AF36" s="512"/>
      <c r="AG36" s="512"/>
      <c r="AH36" s="512"/>
      <c r="AI36" s="512"/>
      <c r="AJ36" s="512"/>
      <c r="AK36" s="513"/>
      <c r="AL36" s="513"/>
      <c r="AM36" s="117"/>
      <c r="AN36" s="117"/>
      <c r="AO36" s="117"/>
      <c r="AP36" s="117"/>
      <c r="AQ36" s="117"/>
      <c r="AR36" s="117"/>
      <c r="AS36" s="117"/>
      <c r="AT36" s="122"/>
    </row>
    <row r="37" spans="1:46" ht="17.25" customHeight="1" x14ac:dyDescent="0.25">
      <c r="A37" s="526"/>
      <c r="B37" s="527"/>
      <c r="C37" s="527"/>
      <c r="D37" s="527"/>
      <c r="E37" s="527"/>
      <c r="F37" s="527"/>
      <c r="G37" s="527"/>
      <c r="H37" s="527"/>
      <c r="I37" s="527"/>
      <c r="J37" s="527"/>
      <c r="K37" s="527"/>
      <c r="L37" s="527"/>
      <c r="M37" s="527"/>
      <c r="N37" s="527"/>
      <c r="O37" s="527"/>
      <c r="P37" s="527"/>
      <c r="Q37" s="527"/>
      <c r="R37" s="527"/>
      <c r="S37" s="527"/>
      <c r="T37" s="527"/>
      <c r="U37" s="527"/>
      <c r="V37" s="527"/>
      <c r="W37" s="527"/>
      <c r="X37" s="527"/>
      <c r="Y37" s="527"/>
      <c r="Z37" s="527"/>
      <c r="AA37" s="527"/>
      <c r="AB37" s="527"/>
      <c r="AC37" s="527"/>
      <c r="AD37" s="527"/>
      <c r="AE37" s="527"/>
      <c r="AF37" s="527"/>
      <c r="AG37" s="527"/>
      <c r="AH37" s="527"/>
      <c r="AI37" s="527"/>
      <c r="AJ37" s="527"/>
      <c r="AK37" s="528"/>
      <c r="AL37" s="528"/>
      <c r="AM37" s="117"/>
      <c r="AN37" s="117"/>
      <c r="AO37" s="117"/>
      <c r="AP37" s="117"/>
      <c r="AQ37" s="117"/>
      <c r="AR37" s="117"/>
      <c r="AS37" s="117"/>
      <c r="AT37" s="122"/>
    </row>
    <row r="38" spans="1:46" ht="17.25" customHeight="1" x14ac:dyDescent="0.25">
      <c r="A38" s="492" t="s">
        <v>306</v>
      </c>
      <c r="B38" s="493"/>
      <c r="C38" s="493"/>
      <c r="D38" s="493"/>
      <c r="E38" s="493"/>
      <c r="F38" s="493"/>
      <c r="G38" s="493"/>
      <c r="H38" s="493"/>
      <c r="I38" s="493"/>
      <c r="J38" s="493"/>
      <c r="K38" s="493"/>
      <c r="L38" s="493"/>
      <c r="M38" s="493"/>
      <c r="N38" s="493"/>
      <c r="O38" s="493"/>
      <c r="P38" s="493"/>
      <c r="Q38" s="493"/>
      <c r="R38" s="493"/>
      <c r="S38" s="493"/>
      <c r="T38" s="493"/>
      <c r="U38" s="493"/>
      <c r="V38" s="493"/>
      <c r="W38" s="493"/>
      <c r="X38" s="493"/>
      <c r="Y38" s="493"/>
      <c r="Z38" s="493"/>
      <c r="AA38" s="493"/>
      <c r="AB38" s="493"/>
      <c r="AC38" s="493"/>
      <c r="AD38" s="493"/>
      <c r="AE38" s="493"/>
      <c r="AF38" s="493"/>
      <c r="AG38" s="493"/>
      <c r="AH38" s="493"/>
      <c r="AI38" s="493"/>
      <c r="AJ38" s="493"/>
      <c r="AK38" s="494"/>
      <c r="AL38" s="494"/>
      <c r="AM38" s="117"/>
      <c r="AN38" s="117"/>
      <c r="AO38" s="117"/>
      <c r="AP38" s="117"/>
      <c r="AQ38" s="117"/>
      <c r="AR38" s="117"/>
      <c r="AS38" s="117"/>
      <c r="AT38" s="122"/>
    </row>
    <row r="39" spans="1:46" ht="17.25" customHeight="1" thickBot="1" x14ac:dyDescent="0.3">
      <c r="A39" s="511" t="s">
        <v>305</v>
      </c>
      <c r="B39" s="512"/>
      <c r="C39" s="512"/>
      <c r="D39" s="512"/>
      <c r="E39" s="512"/>
      <c r="F39" s="512"/>
      <c r="G39" s="512"/>
      <c r="H39" s="512"/>
      <c r="I39" s="512"/>
      <c r="J39" s="512"/>
      <c r="K39" s="512"/>
      <c r="L39" s="512"/>
      <c r="M39" s="512"/>
      <c r="N39" s="512"/>
      <c r="O39" s="512"/>
      <c r="P39" s="512"/>
      <c r="Q39" s="512"/>
      <c r="R39" s="512"/>
      <c r="S39" s="512"/>
      <c r="T39" s="512"/>
      <c r="U39" s="512"/>
      <c r="V39" s="512"/>
      <c r="W39" s="512"/>
      <c r="X39" s="512"/>
      <c r="Y39" s="512"/>
      <c r="Z39" s="512"/>
      <c r="AA39" s="512"/>
      <c r="AB39" s="512"/>
      <c r="AC39" s="512"/>
      <c r="AD39" s="512"/>
      <c r="AE39" s="512"/>
      <c r="AF39" s="512"/>
      <c r="AG39" s="512"/>
      <c r="AH39" s="512"/>
      <c r="AI39" s="512"/>
      <c r="AJ39" s="512"/>
      <c r="AK39" s="513"/>
      <c r="AL39" s="513"/>
      <c r="AM39" s="117"/>
      <c r="AN39" s="117"/>
      <c r="AO39" s="117"/>
      <c r="AP39" s="117"/>
      <c r="AQ39" s="117"/>
      <c r="AR39" s="117"/>
      <c r="AS39" s="117"/>
      <c r="AT39" s="122"/>
    </row>
    <row r="40" spans="1:46" ht="17.25" customHeight="1" x14ac:dyDescent="0.25">
      <c r="A40" s="526" t="s">
        <v>304</v>
      </c>
      <c r="B40" s="527"/>
      <c r="C40" s="527"/>
      <c r="D40" s="527"/>
      <c r="E40" s="527"/>
      <c r="F40" s="527"/>
      <c r="G40" s="527"/>
      <c r="H40" s="527"/>
      <c r="I40" s="527"/>
      <c r="J40" s="527"/>
      <c r="K40" s="527"/>
      <c r="L40" s="527"/>
      <c r="M40" s="527"/>
      <c r="N40" s="527"/>
      <c r="O40" s="527"/>
      <c r="P40" s="527"/>
      <c r="Q40" s="527"/>
      <c r="R40" s="527"/>
      <c r="S40" s="527"/>
      <c r="T40" s="527"/>
      <c r="U40" s="527"/>
      <c r="V40" s="527"/>
      <c r="W40" s="527"/>
      <c r="X40" s="527"/>
      <c r="Y40" s="527"/>
      <c r="Z40" s="527"/>
      <c r="AA40" s="527"/>
      <c r="AB40" s="527"/>
      <c r="AC40" s="527"/>
      <c r="AD40" s="527"/>
      <c r="AE40" s="527"/>
      <c r="AF40" s="527"/>
      <c r="AG40" s="527"/>
      <c r="AH40" s="527"/>
      <c r="AI40" s="527"/>
      <c r="AJ40" s="527"/>
      <c r="AK40" s="528"/>
      <c r="AL40" s="528"/>
      <c r="AM40" s="117"/>
      <c r="AN40" s="117"/>
      <c r="AO40" s="117"/>
      <c r="AP40" s="117"/>
      <c r="AQ40" s="117"/>
      <c r="AR40" s="117"/>
      <c r="AS40" s="117"/>
      <c r="AT40" s="122"/>
    </row>
    <row r="41" spans="1:46" ht="17.25" customHeight="1" x14ac:dyDescent="0.25">
      <c r="A41" s="492" t="s">
        <v>303</v>
      </c>
      <c r="B41" s="493"/>
      <c r="C41" s="493"/>
      <c r="D41" s="493"/>
      <c r="E41" s="493"/>
      <c r="F41" s="493"/>
      <c r="G41" s="493"/>
      <c r="H41" s="493"/>
      <c r="I41" s="493"/>
      <c r="J41" s="493"/>
      <c r="K41" s="493"/>
      <c r="L41" s="493"/>
      <c r="M41" s="493"/>
      <c r="N41" s="493"/>
      <c r="O41" s="493"/>
      <c r="P41" s="493"/>
      <c r="Q41" s="493"/>
      <c r="R41" s="493"/>
      <c r="S41" s="493"/>
      <c r="T41" s="493"/>
      <c r="U41" s="493"/>
      <c r="V41" s="493"/>
      <c r="W41" s="493"/>
      <c r="X41" s="493"/>
      <c r="Y41" s="493"/>
      <c r="Z41" s="493"/>
      <c r="AA41" s="493"/>
      <c r="AB41" s="493"/>
      <c r="AC41" s="493"/>
      <c r="AD41" s="493"/>
      <c r="AE41" s="493"/>
      <c r="AF41" s="493"/>
      <c r="AG41" s="493"/>
      <c r="AH41" s="493"/>
      <c r="AI41" s="493"/>
      <c r="AJ41" s="493"/>
      <c r="AK41" s="494"/>
      <c r="AL41" s="494"/>
      <c r="AM41" s="117"/>
      <c r="AN41" s="117"/>
      <c r="AO41" s="117"/>
      <c r="AP41" s="117"/>
      <c r="AQ41" s="117"/>
      <c r="AR41" s="117"/>
      <c r="AS41" s="117"/>
      <c r="AT41" s="122"/>
    </row>
    <row r="42" spans="1:46" ht="17.25" customHeight="1" x14ac:dyDescent="0.25">
      <c r="A42" s="492" t="s">
        <v>302</v>
      </c>
      <c r="B42" s="493"/>
      <c r="C42" s="493"/>
      <c r="D42" s="493"/>
      <c r="E42" s="493"/>
      <c r="F42" s="493"/>
      <c r="G42" s="493"/>
      <c r="H42" s="493"/>
      <c r="I42" s="493"/>
      <c r="J42" s="493"/>
      <c r="K42" s="493"/>
      <c r="L42" s="493"/>
      <c r="M42" s="493"/>
      <c r="N42" s="493"/>
      <c r="O42" s="493"/>
      <c r="P42" s="493"/>
      <c r="Q42" s="493"/>
      <c r="R42" s="493"/>
      <c r="S42" s="493"/>
      <c r="T42" s="493"/>
      <c r="U42" s="493"/>
      <c r="V42" s="493"/>
      <c r="W42" s="493"/>
      <c r="X42" s="493"/>
      <c r="Y42" s="493"/>
      <c r="Z42" s="493"/>
      <c r="AA42" s="493"/>
      <c r="AB42" s="493"/>
      <c r="AC42" s="493"/>
      <c r="AD42" s="493"/>
      <c r="AE42" s="493"/>
      <c r="AF42" s="493"/>
      <c r="AG42" s="493"/>
      <c r="AH42" s="493"/>
      <c r="AI42" s="493"/>
      <c r="AJ42" s="493"/>
      <c r="AK42" s="494"/>
      <c r="AL42" s="494"/>
      <c r="AM42" s="117"/>
      <c r="AN42" s="117"/>
      <c r="AO42" s="117"/>
      <c r="AP42" s="117"/>
      <c r="AQ42" s="117"/>
      <c r="AR42" s="117"/>
      <c r="AS42" s="117"/>
      <c r="AT42" s="122"/>
    </row>
    <row r="43" spans="1:46" ht="17.25" customHeight="1" x14ac:dyDescent="0.25">
      <c r="A43" s="492" t="s">
        <v>301</v>
      </c>
      <c r="B43" s="493"/>
      <c r="C43" s="493"/>
      <c r="D43" s="493"/>
      <c r="E43" s="493"/>
      <c r="F43" s="493"/>
      <c r="G43" s="493"/>
      <c r="H43" s="493"/>
      <c r="I43" s="493"/>
      <c r="J43" s="493"/>
      <c r="K43" s="493"/>
      <c r="L43" s="493"/>
      <c r="M43" s="493"/>
      <c r="N43" s="493"/>
      <c r="O43" s="493"/>
      <c r="P43" s="493"/>
      <c r="Q43" s="493"/>
      <c r="R43" s="493"/>
      <c r="S43" s="493"/>
      <c r="T43" s="493"/>
      <c r="U43" s="493"/>
      <c r="V43" s="493"/>
      <c r="W43" s="493"/>
      <c r="X43" s="493"/>
      <c r="Y43" s="493"/>
      <c r="Z43" s="493"/>
      <c r="AA43" s="493"/>
      <c r="AB43" s="493"/>
      <c r="AC43" s="493"/>
      <c r="AD43" s="493"/>
      <c r="AE43" s="493"/>
      <c r="AF43" s="493"/>
      <c r="AG43" s="493"/>
      <c r="AH43" s="493"/>
      <c r="AI43" s="493"/>
      <c r="AJ43" s="493"/>
      <c r="AK43" s="494"/>
      <c r="AL43" s="494"/>
      <c r="AM43" s="117"/>
      <c r="AN43" s="117"/>
      <c r="AO43" s="117"/>
      <c r="AP43" s="117"/>
      <c r="AQ43" s="117"/>
      <c r="AR43" s="117"/>
      <c r="AS43" s="117"/>
      <c r="AT43" s="122"/>
    </row>
    <row r="44" spans="1:46" ht="17.25" customHeight="1" x14ac:dyDescent="0.25">
      <c r="A44" s="492" t="s">
        <v>300</v>
      </c>
      <c r="B44" s="493"/>
      <c r="C44" s="493"/>
      <c r="D44" s="493"/>
      <c r="E44" s="493"/>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c r="AI44" s="493"/>
      <c r="AJ44" s="493"/>
      <c r="AK44" s="494"/>
      <c r="AL44" s="494"/>
      <c r="AM44" s="117"/>
      <c r="AN44" s="117"/>
      <c r="AO44" s="117"/>
      <c r="AP44" s="117"/>
      <c r="AQ44" s="117"/>
      <c r="AR44" s="117"/>
      <c r="AS44" s="117"/>
      <c r="AT44" s="122"/>
    </row>
    <row r="45" spans="1:46" ht="17.25" customHeight="1" x14ac:dyDescent="0.25">
      <c r="A45" s="492" t="s">
        <v>299</v>
      </c>
      <c r="B45" s="493"/>
      <c r="C45" s="493"/>
      <c r="D45" s="49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c r="AI45" s="493"/>
      <c r="AJ45" s="493"/>
      <c r="AK45" s="494"/>
      <c r="AL45" s="494"/>
      <c r="AM45" s="117"/>
      <c r="AN45" s="117"/>
      <c r="AO45" s="117"/>
      <c r="AP45" s="117"/>
      <c r="AQ45" s="117"/>
      <c r="AR45" s="117"/>
      <c r="AS45" s="117"/>
      <c r="AT45" s="122"/>
    </row>
    <row r="46" spans="1:46" ht="17.25" customHeight="1" thickBot="1" x14ac:dyDescent="0.3">
      <c r="A46" s="520" t="s">
        <v>298</v>
      </c>
      <c r="B46" s="521"/>
      <c r="C46" s="521"/>
      <c r="D46" s="521"/>
      <c r="E46" s="521"/>
      <c r="F46" s="521"/>
      <c r="G46" s="521"/>
      <c r="H46" s="521"/>
      <c r="I46" s="521"/>
      <c r="J46" s="521"/>
      <c r="K46" s="521"/>
      <c r="L46" s="521"/>
      <c r="M46" s="521"/>
      <c r="N46" s="521"/>
      <c r="O46" s="521"/>
      <c r="P46" s="521"/>
      <c r="Q46" s="521"/>
      <c r="R46" s="521"/>
      <c r="S46" s="521"/>
      <c r="T46" s="521"/>
      <c r="U46" s="521"/>
      <c r="V46" s="521"/>
      <c r="W46" s="521"/>
      <c r="X46" s="521"/>
      <c r="Y46" s="521"/>
      <c r="Z46" s="521"/>
      <c r="AA46" s="521"/>
      <c r="AB46" s="521"/>
      <c r="AC46" s="521"/>
      <c r="AD46" s="521"/>
      <c r="AE46" s="521"/>
      <c r="AF46" s="521"/>
      <c r="AG46" s="521"/>
      <c r="AH46" s="521"/>
      <c r="AI46" s="521"/>
      <c r="AJ46" s="521"/>
      <c r="AK46" s="522"/>
      <c r="AL46" s="522"/>
      <c r="AM46" s="117"/>
      <c r="AN46" s="117"/>
      <c r="AO46" s="117"/>
      <c r="AP46" s="117"/>
      <c r="AQ46" s="117"/>
      <c r="AR46" s="117"/>
      <c r="AS46" s="117"/>
      <c r="AT46" s="122"/>
    </row>
    <row r="47" spans="1:46" ht="24" customHeight="1" x14ac:dyDescent="0.25">
      <c r="A47" s="523" t="s">
        <v>297</v>
      </c>
      <c r="B47" s="524"/>
      <c r="C47" s="524"/>
      <c r="D47" s="524"/>
      <c r="E47" s="524"/>
      <c r="F47" s="524"/>
      <c r="G47" s="524"/>
      <c r="H47" s="524"/>
      <c r="I47" s="524"/>
      <c r="J47" s="524"/>
      <c r="K47" s="524"/>
      <c r="L47" s="524"/>
      <c r="M47" s="524"/>
      <c r="N47" s="524"/>
      <c r="O47" s="524"/>
      <c r="P47" s="524"/>
      <c r="Q47" s="524"/>
      <c r="R47" s="524"/>
      <c r="S47" s="524"/>
      <c r="T47" s="524"/>
      <c r="U47" s="524"/>
      <c r="V47" s="524"/>
      <c r="W47" s="524"/>
      <c r="X47" s="524"/>
      <c r="Y47" s="524"/>
      <c r="Z47" s="524"/>
      <c r="AA47" s="524"/>
      <c r="AB47" s="524"/>
      <c r="AC47" s="524"/>
      <c r="AD47" s="524"/>
      <c r="AE47" s="524"/>
      <c r="AF47" s="524"/>
      <c r="AG47" s="524"/>
      <c r="AH47" s="524"/>
      <c r="AI47" s="524"/>
      <c r="AJ47" s="525"/>
      <c r="AK47" s="510">
        <v>2023</v>
      </c>
      <c r="AL47" s="510"/>
      <c r="AM47" s="510">
        <v>2024</v>
      </c>
      <c r="AN47" s="510"/>
      <c r="AO47" s="337">
        <v>2025</v>
      </c>
      <c r="AP47" s="337">
        <v>2026</v>
      </c>
      <c r="AQ47" s="337">
        <v>2027</v>
      </c>
      <c r="AR47" s="122"/>
    </row>
    <row r="48" spans="1:46" ht="12" customHeight="1" x14ac:dyDescent="0.25">
      <c r="A48" s="492" t="s">
        <v>296</v>
      </c>
      <c r="B48" s="493"/>
      <c r="C48" s="493"/>
      <c r="D48" s="493"/>
      <c r="E48" s="493"/>
      <c r="F48" s="493"/>
      <c r="G48" s="493"/>
      <c r="H48" s="493"/>
      <c r="I48" s="493"/>
      <c r="J48" s="493"/>
      <c r="K48" s="493"/>
      <c r="L48" s="493"/>
      <c r="M48" s="493"/>
      <c r="N48" s="493"/>
      <c r="O48" s="493"/>
      <c r="P48" s="493"/>
      <c r="Q48" s="493"/>
      <c r="R48" s="493"/>
      <c r="S48" s="493"/>
      <c r="T48" s="493"/>
      <c r="U48" s="493"/>
      <c r="V48" s="493"/>
      <c r="W48" s="493"/>
      <c r="X48" s="493"/>
      <c r="Y48" s="493"/>
      <c r="Z48" s="493"/>
      <c r="AA48" s="493"/>
      <c r="AB48" s="493"/>
      <c r="AC48" s="493"/>
      <c r="AD48" s="493"/>
      <c r="AE48" s="493"/>
      <c r="AF48" s="493"/>
      <c r="AG48" s="493"/>
      <c r="AH48" s="493"/>
      <c r="AI48" s="493"/>
      <c r="AJ48" s="493"/>
      <c r="AK48" s="494"/>
      <c r="AL48" s="494"/>
      <c r="AM48" s="494"/>
      <c r="AN48" s="494"/>
      <c r="AO48" s="133"/>
      <c r="AP48" s="133"/>
      <c r="AQ48" s="334"/>
      <c r="AR48" s="122"/>
    </row>
    <row r="49" spans="1:44" ht="12" customHeight="1" x14ac:dyDescent="0.25">
      <c r="A49" s="492" t="s">
        <v>295</v>
      </c>
      <c r="B49" s="493"/>
      <c r="C49" s="493"/>
      <c r="D49" s="493"/>
      <c r="E49" s="493"/>
      <c r="F49" s="493"/>
      <c r="G49" s="493"/>
      <c r="H49" s="493"/>
      <c r="I49" s="493"/>
      <c r="J49" s="493"/>
      <c r="K49" s="493"/>
      <c r="L49" s="493"/>
      <c r="M49" s="493"/>
      <c r="N49" s="493"/>
      <c r="O49" s="493"/>
      <c r="P49" s="493"/>
      <c r="Q49" s="493"/>
      <c r="R49" s="493"/>
      <c r="S49" s="493"/>
      <c r="T49" s="493"/>
      <c r="U49" s="493"/>
      <c r="V49" s="493"/>
      <c r="W49" s="493"/>
      <c r="X49" s="493"/>
      <c r="Y49" s="493"/>
      <c r="Z49" s="493"/>
      <c r="AA49" s="493"/>
      <c r="AB49" s="493"/>
      <c r="AC49" s="493"/>
      <c r="AD49" s="493"/>
      <c r="AE49" s="493"/>
      <c r="AF49" s="493"/>
      <c r="AG49" s="493"/>
      <c r="AH49" s="493"/>
      <c r="AI49" s="493"/>
      <c r="AJ49" s="493"/>
      <c r="AK49" s="494"/>
      <c r="AL49" s="494"/>
      <c r="AM49" s="494"/>
      <c r="AN49" s="494"/>
      <c r="AO49" s="133"/>
      <c r="AP49" s="133"/>
      <c r="AQ49" s="334"/>
      <c r="AR49" s="122"/>
    </row>
    <row r="50" spans="1:44" ht="12" customHeight="1" thickBot="1" x14ac:dyDescent="0.3">
      <c r="A50" s="511" t="s">
        <v>294</v>
      </c>
      <c r="B50" s="512"/>
      <c r="C50" s="512"/>
      <c r="D50" s="512"/>
      <c r="E50" s="512"/>
      <c r="F50" s="512"/>
      <c r="G50" s="512"/>
      <c r="H50" s="512"/>
      <c r="I50" s="512"/>
      <c r="J50" s="512"/>
      <c r="K50" s="512"/>
      <c r="L50" s="512"/>
      <c r="M50" s="512"/>
      <c r="N50" s="512"/>
      <c r="O50" s="512"/>
      <c r="P50" s="512"/>
      <c r="Q50" s="512"/>
      <c r="R50" s="512"/>
      <c r="S50" s="512"/>
      <c r="T50" s="512"/>
      <c r="U50" s="512"/>
      <c r="V50" s="512"/>
      <c r="W50" s="512"/>
      <c r="X50" s="512"/>
      <c r="Y50" s="512"/>
      <c r="Z50" s="512"/>
      <c r="AA50" s="512"/>
      <c r="AB50" s="512"/>
      <c r="AC50" s="512"/>
      <c r="AD50" s="512"/>
      <c r="AE50" s="512"/>
      <c r="AF50" s="512"/>
      <c r="AG50" s="512"/>
      <c r="AH50" s="512"/>
      <c r="AI50" s="512"/>
      <c r="AJ50" s="512"/>
      <c r="AK50" s="513"/>
      <c r="AL50" s="513"/>
      <c r="AM50" s="513"/>
      <c r="AN50" s="513"/>
      <c r="AO50" s="136"/>
      <c r="AP50" s="136"/>
      <c r="AQ50" s="335"/>
      <c r="AR50" s="122"/>
    </row>
    <row r="51" spans="1:44" ht="6.75" customHeight="1" thickBot="1" x14ac:dyDescent="0.3">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9"/>
      <c r="AN51" s="139"/>
      <c r="AO51" s="140"/>
      <c r="AP51" s="140"/>
      <c r="AQ51" s="140"/>
      <c r="AR51" s="138"/>
    </row>
    <row r="52" spans="1:44" ht="24" customHeight="1" x14ac:dyDescent="0.25">
      <c r="A52" s="508" t="s">
        <v>293</v>
      </c>
      <c r="B52" s="509"/>
      <c r="C52" s="509"/>
      <c r="D52" s="509"/>
      <c r="E52" s="509"/>
      <c r="F52" s="509"/>
      <c r="G52" s="509"/>
      <c r="H52" s="509"/>
      <c r="I52" s="509"/>
      <c r="J52" s="509"/>
      <c r="K52" s="509"/>
      <c r="L52" s="509"/>
      <c r="M52" s="509"/>
      <c r="N52" s="509"/>
      <c r="O52" s="509"/>
      <c r="P52" s="509"/>
      <c r="Q52" s="509"/>
      <c r="R52" s="509"/>
      <c r="S52" s="509"/>
      <c r="T52" s="509"/>
      <c r="U52" s="509"/>
      <c r="V52" s="509"/>
      <c r="W52" s="509"/>
      <c r="X52" s="509"/>
      <c r="Y52" s="509"/>
      <c r="Z52" s="509"/>
      <c r="AA52" s="509"/>
      <c r="AB52" s="509"/>
      <c r="AC52" s="509"/>
      <c r="AD52" s="509"/>
      <c r="AE52" s="509"/>
      <c r="AF52" s="509"/>
      <c r="AG52" s="509"/>
      <c r="AH52" s="509"/>
      <c r="AI52" s="509"/>
      <c r="AJ52" s="509"/>
      <c r="AK52" s="510">
        <v>2023</v>
      </c>
      <c r="AL52" s="510"/>
      <c r="AM52" s="510">
        <v>2024</v>
      </c>
      <c r="AN52" s="510"/>
      <c r="AO52" s="337">
        <v>2025</v>
      </c>
      <c r="AP52" s="337">
        <v>2026</v>
      </c>
      <c r="AQ52" s="337">
        <v>2027</v>
      </c>
      <c r="AR52" s="122"/>
    </row>
    <row r="53" spans="1:44" ht="11.25" customHeight="1" x14ac:dyDescent="0.25">
      <c r="A53" s="517" t="s">
        <v>292</v>
      </c>
      <c r="B53" s="518"/>
      <c r="C53" s="518"/>
      <c r="D53" s="518"/>
      <c r="E53" s="518"/>
      <c r="F53" s="518"/>
      <c r="G53" s="518"/>
      <c r="H53" s="518"/>
      <c r="I53" s="518"/>
      <c r="J53" s="518"/>
      <c r="K53" s="518"/>
      <c r="L53" s="518"/>
      <c r="M53" s="518"/>
      <c r="N53" s="518"/>
      <c r="O53" s="518"/>
      <c r="P53" s="518"/>
      <c r="Q53" s="518"/>
      <c r="R53" s="518"/>
      <c r="S53" s="518"/>
      <c r="T53" s="518"/>
      <c r="U53" s="518"/>
      <c r="V53" s="518"/>
      <c r="W53" s="518"/>
      <c r="X53" s="518"/>
      <c r="Y53" s="518"/>
      <c r="Z53" s="518"/>
      <c r="AA53" s="518"/>
      <c r="AB53" s="518"/>
      <c r="AC53" s="518"/>
      <c r="AD53" s="518"/>
      <c r="AE53" s="518"/>
      <c r="AF53" s="518"/>
      <c r="AG53" s="518"/>
      <c r="AH53" s="518"/>
      <c r="AI53" s="518"/>
      <c r="AJ53" s="518"/>
      <c r="AK53" s="519"/>
      <c r="AL53" s="519"/>
      <c r="AM53" s="519"/>
      <c r="AN53" s="519"/>
      <c r="AO53" s="137"/>
      <c r="AP53" s="137"/>
      <c r="AQ53" s="336"/>
      <c r="AR53" s="122"/>
    </row>
    <row r="54" spans="1:44" ht="12" customHeight="1" x14ac:dyDescent="0.25">
      <c r="A54" s="492" t="s">
        <v>291</v>
      </c>
      <c r="B54" s="493"/>
      <c r="C54" s="493"/>
      <c r="D54" s="493"/>
      <c r="E54" s="493"/>
      <c r="F54" s="493"/>
      <c r="G54" s="493"/>
      <c r="H54" s="493"/>
      <c r="I54" s="493"/>
      <c r="J54" s="493"/>
      <c r="K54" s="493"/>
      <c r="L54" s="493"/>
      <c r="M54" s="493"/>
      <c r="N54" s="493"/>
      <c r="O54" s="493"/>
      <c r="P54" s="493"/>
      <c r="Q54" s="493"/>
      <c r="R54" s="493"/>
      <c r="S54" s="493"/>
      <c r="T54" s="493"/>
      <c r="U54" s="493"/>
      <c r="V54" s="493"/>
      <c r="W54" s="493"/>
      <c r="X54" s="493"/>
      <c r="Y54" s="493"/>
      <c r="Z54" s="493"/>
      <c r="AA54" s="493"/>
      <c r="AB54" s="493"/>
      <c r="AC54" s="493"/>
      <c r="AD54" s="493"/>
      <c r="AE54" s="493"/>
      <c r="AF54" s="493"/>
      <c r="AG54" s="493"/>
      <c r="AH54" s="493"/>
      <c r="AI54" s="493"/>
      <c r="AJ54" s="493"/>
      <c r="AK54" s="494"/>
      <c r="AL54" s="494"/>
      <c r="AM54" s="494"/>
      <c r="AN54" s="494"/>
      <c r="AO54" s="133"/>
      <c r="AP54" s="133"/>
      <c r="AQ54" s="334"/>
      <c r="AR54" s="122"/>
    </row>
    <row r="55" spans="1:44" ht="12" customHeight="1" x14ac:dyDescent="0.25">
      <c r="A55" s="492" t="s">
        <v>290</v>
      </c>
      <c r="B55" s="493"/>
      <c r="C55" s="493"/>
      <c r="D55" s="493"/>
      <c r="E55" s="493"/>
      <c r="F55" s="493"/>
      <c r="G55" s="493"/>
      <c r="H55" s="493"/>
      <c r="I55" s="493"/>
      <c r="J55" s="493"/>
      <c r="K55" s="493"/>
      <c r="L55" s="493"/>
      <c r="M55" s="493"/>
      <c r="N55" s="493"/>
      <c r="O55" s="493"/>
      <c r="P55" s="493"/>
      <c r="Q55" s="493"/>
      <c r="R55" s="493"/>
      <c r="S55" s="493"/>
      <c r="T55" s="493"/>
      <c r="U55" s="493"/>
      <c r="V55" s="493"/>
      <c r="W55" s="493"/>
      <c r="X55" s="493"/>
      <c r="Y55" s="493"/>
      <c r="Z55" s="493"/>
      <c r="AA55" s="493"/>
      <c r="AB55" s="493"/>
      <c r="AC55" s="493"/>
      <c r="AD55" s="493"/>
      <c r="AE55" s="493"/>
      <c r="AF55" s="493"/>
      <c r="AG55" s="493"/>
      <c r="AH55" s="493"/>
      <c r="AI55" s="493"/>
      <c r="AJ55" s="493"/>
      <c r="AK55" s="494"/>
      <c r="AL55" s="494"/>
      <c r="AM55" s="494"/>
      <c r="AN55" s="494"/>
      <c r="AO55" s="133"/>
      <c r="AP55" s="133"/>
      <c r="AQ55" s="334"/>
      <c r="AR55" s="122"/>
    </row>
    <row r="56" spans="1:44" ht="12" customHeight="1" thickBot="1" x14ac:dyDescent="0.3">
      <c r="A56" s="511" t="s">
        <v>289</v>
      </c>
      <c r="B56" s="512"/>
      <c r="C56" s="512"/>
      <c r="D56" s="512"/>
      <c r="E56" s="512"/>
      <c r="F56" s="512"/>
      <c r="G56" s="512"/>
      <c r="H56" s="512"/>
      <c r="I56" s="512"/>
      <c r="J56" s="512"/>
      <c r="K56" s="512"/>
      <c r="L56" s="512"/>
      <c r="M56" s="512"/>
      <c r="N56" s="512"/>
      <c r="O56" s="512"/>
      <c r="P56" s="512"/>
      <c r="Q56" s="512"/>
      <c r="R56" s="512"/>
      <c r="S56" s="512"/>
      <c r="T56" s="512"/>
      <c r="U56" s="512"/>
      <c r="V56" s="512"/>
      <c r="W56" s="512"/>
      <c r="X56" s="512"/>
      <c r="Y56" s="512"/>
      <c r="Z56" s="512"/>
      <c r="AA56" s="512"/>
      <c r="AB56" s="512"/>
      <c r="AC56" s="512"/>
      <c r="AD56" s="512"/>
      <c r="AE56" s="512"/>
      <c r="AF56" s="512"/>
      <c r="AG56" s="512"/>
      <c r="AH56" s="512"/>
      <c r="AI56" s="512"/>
      <c r="AJ56" s="512"/>
      <c r="AK56" s="513"/>
      <c r="AL56" s="513"/>
      <c r="AM56" s="513"/>
      <c r="AN56" s="513"/>
      <c r="AO56" s="136"/>
      <c r="AP56" s="136"/>
      <c r="AQ56" s="335"/>
      <c r="AR56" s="122"/>
    </row>
    <row r="57" spans="1:44"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7"/>
      <c r="AN57" s="117"/>
      <c r="AO57" s="130"/>
      <c r="AP57" s="130"/>
      <c r="AQ57" s="130"/>
      <c r="AR57" s="116"/>
    </row>
    <row r="58" spans="1:44" ht="24" customHeight="1" x14ac:dyDescent="0.25">
      <c r="A58" s="508" t="s">
        <v>288</v>
      </c>
      <c r="B58" s="509"/>
      <c r="C58" s="509"/>
      <c r="D58" s="509"/>
      <c r="E58" s="509"/>
      <c r="F58" s="509"/>
      <c r="G58" s="509"/>
      <c r="H58" s="509"/>
      <c r="I58" s="509"/>
      <c r="J58" s="509"/>
      <c r="K58" s="509"/>
      <c r="L58" s="509"/>
      <c r="M58" s="509"/>
      <c r="N58" s="509"/>
      <c r="O58" s="509"/>
      <c r="P58" s="509"/>
      <c r="Q58" s="509"/>
      <c r="R58" s="509"/>
      <c r="S58" s="509"/>
      <c r="T58" s="509"/>
      <c r="U58" s="509"/>
      <c r="V58" s="509"/>
      <c r="W58" s="509"/>
      <c r="X58" s="509"/>
      <c r="Y58" s="509"/>
      <c r="Z58" s="509"/>
      <c r="AA58" s="509"/>
      <c r="AB58" s="509"/>
      <c r="AC58" s="509"/>
      <c r="AD58" s="509"/>
      <c r="AE58" s="509"/>
      <c r="AF58" s="509"/>
      <c r="AG58" s="509"/>
      <c r="AH58" s="509"/>
      <c r="AI58" s="509"/>
      <c r="AJ58" s="509"/>
      <c r="AK58" s="510">
        <v>2023</v>
      </c>
      <c r="AL58" s="510"/>
      <c r="AM58" s="510">
        <v>2024</v>
      </c>
      <c r="AN58" s="510"/>
      <c r="AO58" s="337">
        <v>2025</v>
      </c>
      <c r="AP58" s="337">
        <v>2026</v>
      </c>
      <c r="AQ58" s="337">
        <v>2027</v>
      </c>
      <c r="AR58" s="122"/>
    </row>
    <row r="59" spans="1:44" ht="12.75" customHeight="1" x14ac:dyDescent="0.25">
      <c r="A59" s="514" t="s">
        <v>287</v>
      </c>
      <c r="B59" s="515"/>
      <c r="C59" s="515"/>
      <c r="D59" s="515"/>
      <c r="E59" s="515"/>
      <c r="F59" s="515"/>
      <c r="G59" s="515"/>
      <c r="H59" s="515"/>
      <c r="I59" s="515"/>
      <c r="J59" s="515"/>
      <c r="K59" s="515"/>
      <c r="L59" s="515"/>
      <c r="M59" s="515"/>
      <c r="N59" s="515"/>
      <c r="O59" s="515"/>
      <c r="P59" s="515"/>
      <c r="Q59" s="515"/>
      <c r="R59" s="515"/>
      <c r="S59" s="515"/>
      <c r="T59" s="515"/>
      <c r="U59" s="515"/>
      <c r="V59" s="515"/>
      <c r="W59" s="515"/>
      <c r="X59" s="515"/>
      <c r="Y59" s="515"/>
      <c r="Z59" s="515"/>
      <c r="AA59" s="515"/>
      <c r="AB59" s="515"/>
      <c r="AC59" s="515"/>
      <c r="AD59" s="515"/>
      <c r="AE59" s="515"/>
      <c r="AF59" s="515"/>
      <c r="AG59" s="515"/>
      <c r="AH59" s="515"/>
      <c r="AI59" s="515"/>
      <c r="AJ59" s="515"/>
      <c r="AK59" s="516"/>
      <c r="AL59" s="516"/>
      <c r="AM59" s="516"/>
      <c r="AN59" s="516"/>
      <c r="AO59" s="135"/>
      <c r="AP59" s="135"/>
      <c r="AQ59" s="338"/>
      <c r="AR59" s="128"/>
    </row>
    <row r="60" spans="1:44" ht="12" customHeight="1" x14ac:dyDescent="0.25">
      <c r="A60" s="492" t="s">
        <v>286</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493"/>
      <c r="AA60" s="493"/>
      <c r="AB60" s="493"/>
      <c r="AC60" s="493"/>
      <c r="AD60" s="493"/>
      <c r="AE60" s="493"/>
      <c r="AF60" s="493"/>
      <c r="AG60" s="493"/>
      <c r="AH60" s="493"/>
      <c r="AI60" s="493"/>
      <c r="AJ60" s="493"/>
      <c r="AK60" s="494"/>
      <c r="AL60" s="494"/>
      <c r="AM60" s="494"/>
      <c r="AN60" s="494"/>
      <c r="AO60" s="133"/>
      <c r="AP60" s="133"/>
      <c r="AQ60" s="334"/>
      <c r="AR60" s="122"/>
    </row>
    <row r="61" spans="1:44" ht="12" customHeight="1" x14ac:dyDescent="0.25">
      <c r="A61" s="492" t="s">
        <v>285</v>
      </c>
      <c r="B61" s="493"/>
      <c r="C61" s="493"/>
      <c r="D61" s="493"/>
      <c r="E61" s="493"/>
      <c r="F61" s="493"/>
      <c r="G61" s="493"/>
      <c r="H61" s="493"/>
      <c r="I61" s="493"/>
      <c r="J61" s="493"/>
      <c r="K61" s="493"/>
      <c r="L61" s="493"/>
      <c r="M61" s="493"/>
      <c r="N61" s="493"/>
      <c r="O61" s="493"/>
      <c r="P61" s="493"/>
      <c r="Q61" s="493"/>
      <c r="R61" s="493"/>
      <c r="S61" s="493"/>
      <c r="T61" s="493"/>
      <c r="U61" s="493"/>
      <c r="V61" s="493"/>
      <c r="W61" s="493"/>
      <c r="X61" s="493"/>
      <c r="Y61" s="493"/>
      <c r="Z61" s="493"/>
      <c r="AA61" s="493"/>
      <c r="AB61" s="493"/>
      <c r="AC61" s="493"/>
      <c r="AD61" s="493"/>
      <c r="AE61" s="493"/>
      <c r="AF61" s="493"/>
      <c r="AG61" s="493"/>
      <c r="AH61" s="493"/>
      <c r="AI61" s="493"/>
      <c r="AJ61" s="493"/>
      <c r="AK61" s="494"/>
      <c r="AL61" s="494"/>
      <c r="AM61" s="494"/>
      <c r="AN61" s="494"/>
      <c r="AO61" s="133"/>
      <c r="AP61" s="133"/>
      <c r="AQ61" s="334"/>
      <c r="AR61" s="122"/>
    </row>
    <row r="62" spans="1:44" ht="12" customHeight="1" x14ac:dyDescent="0.25">
      <c r="A62" s="492" t="s">
        <v>284</v>
      </c>
      <c r="B62" s="493"/>
      <c r="C62" s="493"/>
      <c r="D62" s="493"/>
      <c r="E62" s="493"/>
      <c r="F62" s="493"/>
      <c r="G62" s="493"/>
      <c r="H62" s="493"/>
      <c r="I62" s="493"/>
      <c r="J62" s="493"/>
      <c r="K62" s="493"/>
      <c r="L62" s="493"/>
      <c r="M62" s="493"/>
      <c r="N62" s="493"/>
      <c r="O62" s="493"/>
      <c r="P62" s="493"/>
      <c r="Q62" s="493"/>
      <c r="R62" s="493"/>
      <c r="S62" s="493"/>
      <c r="T62" s="493"/>
      <c r="U62" s="493"/>
      <c r="V62" s="493"/>
      <c r="W62" s="493"/>
      <c r="X62" s="493"/>
      <c r="Y62" s="493"/>
      <c r="Z62" s="493"/>
      <c r="AA62" s="493"/>
      <c r="AB62" s="493"/>
      <c r="AC62" s="493"/>
      <c r="AD62" s="493"/>
      <c r="AE62" s="493"/>
      <c r="AF62" s="493"/>
      <c r="AG62" s="493"/>
      <c r="AH62" s="493"/>
      <c r="AI62" s="493"/>
      <c r="AJ62" s="493"/>
      <c r="AK62" s="494"/>
      <c r="AL62" s="494"/>
      <c r="AM62" s="494"/>
      <c r="AN62" s="494"/>
      <c r="AO62" s="133"/>
      <c r="AP62" s="133"/>
      <c r="AQ62" s="334"/>
      <c r="AR62" s="122"/>
    </row>
    <row r="63" spans="1:44" ht="9.75" customHeight="1" x14ac:dyDescent="0.25">
      <c r="A63" s="492"/>
      <c r="B63" s="493"/>
      <c r="C63" s="493"/>
      <c r="D63" s="493"/>
      <c r="E63" s="493"/>
      <c r="F63" s="493"/>
      <c r="G63" s="493"/>
      <c r="H63" s="493"/>
      <c r="I63" s="493"/>
      <c r="J63" s="493"/>
      <c r="K63" s="493"/>
      <c r="L63" s="493"/>
      <c r="M63" s="493"/>
      <c r="N63" s="493"/>
      <c r="O63" s="493"/>
      <c r="P63" s="493"/>
      <c r="Q63" s="493"/>
      <c r="R63" s="493"/>
      <c r="S63" s="493"/>
      <c r="T63" s="493"/>
      <c r="U63" s="493"/>
      <c r="V63" s="493"/>
      <c r="W63" s="493"/>
      <c r="X63" s="493"/>
      <c r="Y63" s="493"/>
      <c r="Z63" s="493"/>
      <c r="AA63" s="493"/>
      <c r="AB63" s="493"/>
      <c r="AC63" s="493"/>
      <c r="AD63" s="493"/>
      <c r="AE63" s="493"/>
      <c r="AF63" s="493"/>
      <c r="AG63" s="493"/>
      <c r="AH63" s="493"/>
      <c r="AI63" s="493"/>
      <c r="AJ63" s="493"/>
      <c r="AK63" s="494"/>
      <c r="AL63" s="494"/>
      <c r="AM63" s="494"/>
      <c r="AN63" s="494"/>
      <c r="AO63" s="133"/>
      <c r="AP63" s="133"/>
      <c r="AQ63" s="334"/>
      <c r="AR63" s="122"/>
    </row>
    <row r="64" spans="1:44" ht="9.75" customHeight="1" x14ac:dyDescent="0.25">
      <c r="A64" s="492"/>
      <c r="B64" s="493"/>
      <c r="C64" s="493"/>
      <c r="D64" s="493"/>
      <c r="E64" s="493"/>
      <c r="F64" s="493"/>
      <c r="G64" s="493"/>
      <c r="H64" s="493"/>
      <c r="I64" s="493"/>
      <c r="J64" s="493"/>
      <c r="K64" s="493"/>
      <c r="L64" s="493"/>
      <c r="M64" s="493"/>
      <c r="N64" s="493"/>
      <c r="O64" s="493"/>
      <c r="P64" s="493"/>
      <c r="Q64" s="493"/>
      <c r="R64" s="493"/>
      <c r="S64" s="493"/>
      <c r="T64" s="493"/>
      <c r="U64" s="493"/>
      <c r="V64" s="493"/>
      <c r="W64" s="493"/>
      <c r="X64" s="493"/>
      <c r="Y64" s="493"/>
      <c r="Z64" s="493"/>
      <c r="AA64" s="493"/>
      <c r="AB64" s="493"/>
      <c r="AC64" s="493"/>
      <c r="AD64" s="493"/>
      <c r="AE64" s="493"/>
      <c r="AF64" s="493"/>
      <c r="AG64" s="493"/>
      <c r="AH64" s="493"/>
      <c r="AI64" s="493"/>
      <c r="AJ64" s="493"/>
      <c r="AK64" s="494"/>
      <c r="AL64" s="494"/>
      <c r="AM64" s="494"/>
      <c r="AN64" s="494"/>
      <c r="AO64" s="133"/>
      <c r="AP64" s="133"/>
      <c r="AQ64" s="334"/>
      <c r="AR64" s="122"/>
    </row>
    <row r="65" spans="1:44" ht="12" customHeight="1" x14ac:dyDescent="0.25">
      <c r="A65" s="492" t="s">
        <v>283</v>
      </c>
      <c r="B65" s="493"/>
      <c r="C65" s="493"/>
      <c r="D65" s="493"/>
      <c r="E65" s="493"/>
      <c r="F65" s="493"/>
      <c r="G65" s="493"/>
      <c r="H65" s="493"/>
      <c r="I65" s="493"/>
      <c r="J65" s="493"/>
      <c r="K65" s="493"/>
      <c r="L65" s="493"/>
      <c r="M65" s="493"/>
      <c r="N65" s="493"/>
      <c r="O65" s="493"/>
      <c r="P65" s="493"/>
      <c r="Q65" s="493"/>
      <c r="R65" s="493"/>
      <c r="S65" s="493"/>
      <c r="T65" s="493"/>
      <c r="U65" s="493"/>
      <c r="V65" s="493"/>
      <c r="W65" s="493"/>
      <c r="X65" s="493"/>
      <c r="Y65" s="493"/>
      <c r="Z65" s="493"/>
      <c r="AA65" s="493"/>
      <c r="AB65" s="493"/>
      <c r="AC65" s="493"/>
      <c r="AD65" s="493"/>
      <c r="AE65" s="493"/>
      <c r="AF65" s="493"/>
      <c r="AG65" s="493"/>
      <c r="AH65" s="493"/>
      <c r="AI65" s="493"/>
      <c r="AJ65" s="493"/>
      <c r="AK65" s="494"/>
      <c r="AL65" s="494"/>
      <c r="AM65" s="494"/>
      <c r="AN65" s="494"/>
      <c r="AO65" s="133"/>
      <c r="AP65" s="133"/>
      <c r="AQ65" s="334"/>
      <c r="AR65" s="122"/>
    </row>
    <row r="66" spans="1:44" ht="27.75" customHeight="1" x14ac:dyDescent="0.25">
      <c r="A66" s="496" t="s">
        <v>282</v>
      </c>
      <c r="B66" s="497"/>
      <c r="C66" s="497"/>
      <c r="D66" s="497"/>
      <c r="E66" s="497"/>
      <c r="F66" s="497"/>
      <c r="G66" s="497"/>
      <c r="H66" s="497"/>
      <c r="I66" s="497"/>
      <c r="J66" s="497"/>
      <c r="K66" s="497"/>
      <c r="L66" s="497"/>
      <c r="M66" s="497"/>
      <c r="N66" s="497"/>
      <c r="O66" s="497"/>
      <c r="P66" s="497"/>
      <c r="Q66" s="497"/>
      <c r="R66" s="497"/>
      <c r="S66" s="497"/>
      <c r="T66" s="497"/>
      <c r="U66" s="497"/>
      <c r="V66" s="497"/>
      <c r="W66" s="497"/>
      <c r="X66" s="497"/>
      <c r="Y66" s="497"/>
      <c r="Z66" s="497"/>
      <c r="AA66" s="497"/>
      <c r="AB66" s="497"/>
      <c r="AC66" s="497"/>
      <c r="AD66" s="497"/>
      <c r="AE66" s="497"/>
      <c r="AF66" s="497"/>
      <c r="AG66" s="497"/>
      <c r="AH66" s="497"/>
      <c r="AI66" s="497"/>
      <c r="AJ66" s="498"/>
      <c r="AK66" s="499"/>
      <c r="AL66" s="499"/>
      <c r="AM66" s="499"/>
      <c r="AN66" s="499"/>
      <c r="AO66" s="134"/>
      <c r="AP66" s="134"/>
      <c r="AQ66" s="339"/>
      <c r="AR66" s="128"/>
    </row>
    <row r="67" spans="1:44" ht="11.25" customHeight="1" x14ac:dyDescent="0.25">
      <c r="A67" s="492" t="s">
        <v>277</v>
      </c>
      <c r="B67" s="493"/>
      <c r="C67" s="493"/>
      <c r="D67" s="493"/>
      <c r="E67" s="493"/>
      <c r="F67" s="493"/>
      <c r="G67" s="493"/>
      <c r="H67" s="493"/>
      <c r="I67" s="493"/>
      <c r="J67" s="493"/>
      <c r="K67" s="493"/>
      <c r="L67" s="493"/>
      <c r="M67" s="493"/>
      <c r="N67" s="493"/>
      <c r="O67" s="493"/>
      <c r="P67" s="493"/>
      <c r="Q67" s="493"/>
      <c r="R67" s="493"/>
      <c r="S67" s="493"/>
      <c r="T67" s="493"/>
      <c r="U67" s="493"/>
      <c r="V67" s="493"/>
      <c r="W67" s="493"/>
      <c r="X67" s="493"/>
      <c r="Y67" s="493"/>
      <c r="Z67" s="493"/>
      <c r="AA67" s="493"/>
      <c r="AB67" s="493"/>
      <c r="AC67" s="493"/>
      <c r="AD67" s="493"/>
      <c r="AE67" s="493"/>
      <c r="AF67" s="493"/>
      <c r="AG67" s="493"/>
      <c r="AH67" s="493"/>
      <c r="AI67" s="493"/>
      <c r="AJ67" s="493"/>
      <c r="AK67" s="494"/>
      <c r="AL67" s="494"/>
      <c r="AM67" s="494"/>
      <c r="AN67" s="494"/>
      <c r="AO67" s="133"/>
      <c r="AP67" s="133"/>
      <c r="AQ67" s="334"/>
      <c r="AR67" s="122"/>
    </row>
    <row r="68" spans="1:44" ht="25.5" customHeight="1" x14ac:dyDescent="0.25">
      <c r="A68" s="496" t="s">
        <v>278</v>
      </c>
      <c r="B68" s="497"/>
      <c r="C68" s="497"/>
      <c r="D68" s="497"/>
      <c r="E68" s="497"/>
      <c r="F68" s="497"/>
      <c r="G68" s="497"/>
      <c r="H68" s="497"/>
      <c r="I68" s="497"/>
      <c r="J68" s="497"/>
      <c r="K68" s="497"/>
      <c r="L68" s="497"/>
      <c r="M68" s="497"/>
      <c r="N68" s="497"/>
      <c r="O68" s="497"/>
      <c r="P68" s="497"/>
      <c r="Q68" s="497"/>
      <c r="R68" s="497"/>
      <c r="S68" s="497"/>
      <c r="T68" s="497"/>
      <c r="U68" s="497"/>
      <c r="V68" s="497"/>
      <c r="W68" s="497"/>
      <c r="X68" s="497"/>
      <c r="Y68" s="497"/>
      <c r="Z68" s="497"/>
      <c r="AA68" s="497"/>
      <c r="AB68" s="497"/>
      <c r="AC68" s="497"/>
      <c r="AD68" s="497"/>
      <c r="AE68" s="497"/>
      <c r="AF68" s="497"/>
      <c r="AG68" s="497"/>
      <c r="AH68" s="497"/>
      <c r="AI68" s="497"/>
      <c r="AJ68" s="498"/>
      <c r="AK68" s="499"/>
      <c r="AL68" s="499"/>
      <c r="AM68" s="499"/>
      <c r="AN68" s="499"/>
      <c r="AO68" s="134"/>
      <c r="AP68" s="134"/>
      <c r="AQ68" s="339"/>
      <c r="AR68" s="128"/>
    </row>
    <row r="69" spans="1:44" ht="12" customHeight="1" x14ac:dyDescent="0.25">
      <c r="A69" s="492" t="s">
        <v>276</v>
      </c>
      <c r="B69" s="493"/>
      <c r="C69" s="493"/>
      <c r="D69" s="493"/>
      <c r="E69" s="493"/>
      <c r="F69" s="493"/>
      <c r="G69" s="493"/>
      <c r="H69" s="493"/>
      <c r="I69" s="493"/>
      <c r="J69" s="493"/>
      <c r="K69" s="493"/>
      <c r="L69" s="493"/>
      <c r="M69" s="493"/>
      <c r="N69" s="493"/>
      <c r="O69" s="493"/>
      <c r="P69" s="493"/>
      <c r="Q69" s="493"/>
      <c r="R69" s="493"/>
      <c r="S69" s="493"/>
      <c r="T69" s="493"/>
      <c r="U69" s="493"/>
      <c r="V69" s="493"/>
      <c r="W69" s="493"/>
      <c r="X69" s="493"/>
      <c r="Y69" s="493"/>
      <c r="Z69" s="493"/>
      <c r="AA69" s="493"/>
      <c r="AB69" s="493"/>
      <c r="AC69" s="493"/>
      <c r="AD69" s="493"/>
      <c r="AE69" s="493"/>
      <c r="AF69" s="493"/>
      <c r="AG69" s="493"/>
      <c r="AH69" s="493"/>
      <c r="AI69" s="493"/>
      <c r="AJ69" s="493"/>
      <c r="AK69" s="494"/>
      <c r="AL69" s="494"/>
      <c r="AM69" s="494"/>
      <c r="AN69" s="494"/>
      <c r="AO69" s="133"/>
      <c r="AP69" s="133"/>
      <c r="AQ69" s="334"/>
      <c r="AR69" s="122"/>
    </row>
    <row r="70" spans="1:44" ht="12.75" customHeight="1" x14ac:dyDescent="0.25">
      <c r="A70" s="501" t="s">
        <v>281</v>
      </c>
      <c r="B70" s="502"/>
      <c r="C70" s="502"/>
      <c r="D70" s="502"/>
      <c r="E70" s="502"/>
      <c r="F70" s="502"/>
      <c r="G70" s="502"/>
      <c r="H70" s="502"/>
      <c r="I70" s="502"/>
      <c r="J70" s="502"/>
      <c r="K70" s="502"/>
      <c r="L70" s="502"/>
      <c r="M70" s="502"/>
      <c r="N70" s="502"/>
      <c r="O70" s="502"/>
      <c r="P70" s="502"/>
      <c r="Q70" s="502"/>
      <c r="R70" s="502"/>
      <c r="S70" s="502"/>
      <c r="T70" s="502"/>
      <c r="U70" s="502"/>
      <c r="V70" s="502"/>
      <c r="W70" s="502"/>
      <c r="X70" s="502"/>
      <c r="Y70" s="502"/>
      <c r="Z70" s="502"/>
      <c r="AA70" s="502"/>
      <c r="AB70" s="502"/>
      <c r="AC70" s="502"/>
      <c r="AD70" s="502"/>
      <c r="AE70" s="502"/>
      <c r="AF70" s="502"/>
      <c r="AG70" s="502"/>
      <c r="AH70" s="502"/>
      <c r="AI70" s="502"/>
      <c r="AJ70" s="502"/>
      <c r="AK70" s="499"/>
      <c r="AL70" s="499"/>
      <c r="AM70" s="499"/>
      <c r="AN70" s="499"/>
      <c r="AO70" s="134"/>
      <c r="AP70" s="134"/>
      <c r="AQ70" s="339"/>
      <c r="AR70" s="128"/>
    </row>
    <row r="71" spans="1:44" ht="12" customHeight="1" x14ac:dyDescent="0.25">
      <c r="A71" s="492" t="s">
        <v>275</v>
      </c>
      <c r="B71" s="493"/>
      <c r="C71" s="493"/>
      <c r="D71" s="493"/>
      <c r="E71" s="493"/>
      <c r="F71" s="493"/>
      <c r="G71" s="493"/>
      <c r="H71" s="493"/>
      <c r="I71" s="493"/>
      <c r="J71" s="493"/>
      <c r="K71" s="493"/>
      <c r="L71" s="493"/>
      <c r="M71" s="493"/>
      <c r="N71" s="493"/>
      <c r="O71" s="493"/>
      <c r="P71" s="493"/>
      <c r="Q71" s="493"/>
      <c r="R71" s="493"/>
      <c r="S71" s="493"/>
      <c r="T71" s="493"/>
      <c r="U71" s="493"/>
      <c r="V71" s="493"/>
      <c r="W71" s="493"/>
      <c r="X71" s="493"/>
      <c r="Y71" s="493"/>
      <c r="Z71" s="493"/>
      <c r="AA71" s="493"/>
      <c r="AB71" s="493"/>
      <c r="AC71" s="493"/>
      <c r="AD71" s="493"/>
      <c r="AE71" s="493"/>
      <c r="AF71" s="493"/>
      <c r="AG71" s="493"/>
      <c r="AH71" s="493"/>
      <c r="AI71" s="493"/>
      <c r="AJ71" s="493"/>
      <c r="AK71" s="494"/>
      <c r="AL71" s="494"/>
      <c r="AM71" s="494"/>
      <c r="AN71" s="494"/>
      <c r="AO71" s="133"/>
      <c r="AP71" s="133"/>
      <c r="AQ71" s="334"/>
      <c r="AR71" s="122"/>
    </row>
    <row r="72" spans="1:44" ht="12.75" customHeight="1" thickBot="1" x14ac:dyDescent="0.3">
      <c r="A72" s="504" t="s">
        <v>280</v>
      </c>
      <c r="B72" s="505"/>
      <c r="C72" s="505"/>
      <c r="D72" s="505"/>
      <c r="E72" s="505"/>
      <c r="F72" s="505"/>
      <c r="G72" s="505"/>
      <c r="H72" s="505"/>
      <c r="I72" s="505"/>
      <c r="J72" s="505"/>
      <c r="K72" s="505"/>
      <c r="L72" s="505"/>
      <c r="M72" s="505"/>
      <c r="N72" s="505"/>
      <c r="O72" s="505"/>
      <c r="P72" s="505"/>
      <c r="Q72" s="505"/>
      <c r="R72" s="505"/>
      <c r="S72" s="505"/>
      <c r="T72" s="505"/>
      <c r="U72" s="505"/>
      <c r="V72" s="505"/>
      <c r="W72" s="505"/>
      <c r="X72" s="505"/>
      <c r="Y72" s="505"/>
      <c r="Z72" s="505"/>
      <c r="AA72" s="505"/>
      <c r="AB72" s="505"/>
      <c r="AC72" s="505"/>
      <c r="AD72" s="505"/>
      <c r="AE72" s="505"/>
      <c r="AF72" s="505"/>
      <c r="AG72" s="505"/>
      <c r="AH72" s="505"/>
      <c r="AI72" s="505"/>
      <c r="AJ72" s="506"/>
      <c r="AK72" s="507"/>
      <c r="AL72" s="507"/>
      <c r="AM72" s="507"/>
      <c r="AN72" s="507"/>
      <c r="AO72" s="132"/>
      <c r="AP72" s="132"/>
      <c r="AQ72" s="340"/>
      <c r="AR72" s="128"/>
    </row>
    <row r="73" spans="1:44"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7"/>
      <c r="AN73" s="117"/>
      <c r="AO73" s="130"/>
      <c r="AP73" s="130"/>
      <c r="AQ73" s="130"/>
      <c r="AR73" s="116"/>
    </row>
    <row r="74" spans="1:44" ht="25.5" customHeight="1" x14ac:dyDescent="0.25">
      <c r="A74" s="508" t="s">
        <v>279</v>
      </c>
      <c r="B74" s="509"/>
      <c r="C74" s="509"/>
      <c r="D74" s="509"/>
      <c r="E74" s="509"/>
      <c r="F74" s="509"/>
      <c r="G74" s="509"/>
      <c r="H74" s="509"/>
      <c r="I74" s="509"/>
      <c r="J74" s="509"/>
      <c r="K74" s="509"/>
      <c r="L74" s="509"/>
      <c r="M74" s="509"/>
      <c r="N74" s="509"/>
      <c r="O74" s="509"/>
      <c r="P74" s="509"/>
      <c r="Q74" s="509"/>
      <c r="R74" s="509"/>
      <c r="S74" s="509"/>
      <c r="T74" s="509"/>
      <c r="U74" s="509"/>
      <c r="V74" s="509"/>
      <c r="W74" s="509"/>
      <c r="X74" s="509"/>
      <c r="Y74" s="509"/>
      <c r="Z74" s="509"/>
      <c r="AA74" s="509"/>
      <c r="AB74" s="509"/>
      <c r="AC74" s="509"/>
      <c r="AD74" s="509"/>
      <c r="AE74" s="509"/>
      <c r="AF74" s="509"/>
      <c r="AG74" s="509"/>
      <c r="AH74" s="509"/>
      <c r="AI74" s="509"/>
      <c r="AJ74" s="509"/>
      <c r="AK74" s="510">
        <v>2023</v>
      </c>
      <c r="AL74" s="510"/>
      <c r="AM74" s="510">
        <v>2024</v>
      </c>
      <c r="AN74" s="510"/>
      <c r="AO74" s="227">
        <v>2025</v>
      </c>
      <c r="AP74" s="227">
        <v>2026</v>
      </c>
      <c r="AQ74" s="337">
        <v>2027</v>
      </c>
      <c r="AR74" s="122"/>
    </row>
    <row r="75" spans="1:44" ht="25.5" customHeight="1" x14ac:dyDescent="0.25">
      <c r="A75" s="496" t="s">
        <v>278</v>
      </c>
      <c r="B75" s="497"/>
      <c r="C75" s="497"/>
      <c r="D75" s="497"/>
      <c r="E75" s="497"/>
      <c r="F75" s="497"/>
      <c r="G75" s="497"/>
      <c r="H75" s="497"/>
      <c r="I75" s="497"/>
      <c r="J75" s="497"/>
      <c r="K75" s="497"/>
      <c r="L75" s="497"/>
      <c r="M75" s="497"/>
      <c r="N75" s="497"/>
      <c r="O75" s="497"/>
      <c r="P75" s="497"/>
      <c r="Q75" s="497"/>
      <c r="R75" s="497"/>
      <c r="S75" s="497"/>
      <c r="T75" s="497"/>
      <c r="U75" s="497"/>
      <c r="V75" s="497"/>
      <c r="W75" s="497"/>
      <c r="X75" s="497"/>
      <c r="Y75" s="497"/>
      <c r="Z75" s="497"/>
      <c r="AA75" s="497"/>
      <c r="AB75" s="497"/>
      <c r="AC75" s="497"/>
      <c r="AD75" s="497"/>
      <c r="AE75" s="497"/>
      <c r="AF75" s="497"/>
      <c r="AG75" s="497"/>
      <c r="AH75" s="497"/>
      <c r="AI75" s="497"/>
      <c r="AJ75" s="498"/>
      <c r="AK75" s="503">
        <v>2.4200318200000002</v>
      </c>
      <c r="AL75" s="503"/>
      <c r="AM75" s="503">
        <v>2.7223933300000001</v>
      </c>
      <c r="AN75" s="503"/>
      <c r="AO75" s="347">
        <v>6.2049687799999997</v>
      </c>
      <c r="AP75" s="347">
        <v>6.6511637700000001</v>
      </c>
      <c r="AQ75" s="347">
        <v>4.4690810499999998</v>
      </c>
      <c r="AR75" s="128"/>
    </row>
    <row r="76" spans="1:44" ht="12" customHeight="1" x14ac:dyDescent="0.25">
      <c r="A76" s="501" t="s">
        <v>277</v>
      </c>
      <c r="B76" s="502"/>
      <c r="C76" s="502"/>
      <c r="D76" s="502"/>
      <c r="E76" s="502"/>
      <c r="F76" s="502"/>
      <c r="G76" s="502"/>
      <c r="H76" s="502"/>
      <c r="I76" s="502"/>
      <c r="J76" s="502"/>
      <c r="K76" s="502"/>
      <c r="L76" s="502"/>
      <c r="M76" s="502"/>
      <c r="N76" s="502"/>
      <c r="O76" s="502"/>
      <c r="P76" s="502"/>
      <c r="Q76" s="502"/>
      <c r="R76" s="502"/>
      <c r="S76" s="502"/>
      <c r="T76" s="502"/>
      <c r="U76" s="502"/>
      <c r="V76" s="502"/>
      <c r="W76" s="502"/>
      <c r="X76" s="502"/>
      <c r="Y76" s="502"/>
      <c r="Z76" s="502"/>
      <c r="AA76" s="502"/>
      <c r="AB76" s="502"/>
      <c r="AC76" s="502"/>
      <c r="AD76" s="502"/>
      <c r="AE76" s="502"/>
      <c r="AF76" s="502"/>
      <c r="AG76" s="502"/>
      <c r="AH76" s="502"/>
      <c r="AI76" s="502"/>
      <c r="AJ76" s="502"/>
      <c r="AK76" s="503">
        <v>1.06015477</v>
      </c>
      <c r="AL76" s="503"/>
      <c r="AM76" s="503">
        <v>5.8266876700000001</v>
      </c>
      <c r="AN76" s="503"/>
      <c r="AO76" s="347">
        <v>4.9528186500000002</v>
      </c>
      <c r="AP76" s="347">
        <v>5.9929053899999998</v>
      </c>
      <c r="AQ76" s="347">
        <v>7.1485495300000004</v>
      </c>
      <c r="AR76" s="122"/>
    </row>
    <row r="77" spans="1:44" ht="12" customHeight="1" x14ac:dyDescent="0.25">
      <c r="A77" s="492" t="s">
        <v>276</v>
      </c>
      <c r="B77" s="493"/>
      <c r="C77" s="493"/>
      <c r="D77" s="493"/>
      <c r="E77" s="493"/>
      <c r="F77" s="493"/>
      <c r="G77" s="493"/>
      <c r="H77" s="493"/>
      <c r="I77" s="493"/>
      <c r="J77" s="493"/>
      <c r="K77" s="493"/>
      <c r="L77" s="493"/>
      <c r="M77" s="493"/>
      <c r="N77" s="493"/>
      <c r="O77" s="493"/>
      <c r="P77" s="493"/>
      <c r="Q77" s="493"/>
      <c r="R77" s="493"/>
      <c r="S77" s="493"/>
      <c r="T77" s="493"/>
      <c r="U77" s="493"/>
      <c r="V77" s="493"/>
      <c r="W77" s="493"/>
      <c r="X77" s="493"/>
      <c r="Y77" s="493"/>
      <c r="Z77" s="493"/>
      <c r="AA77" s="493"/>
      <c r="AB77" s="493"/>
      <c r="AC77" s="493"/>
      <c r="AD77" s="493"/>
      <c r="AE77" s="493"/>
      <c r="AF77" s="493"/>
      <c r="AG77" s="493"/>
      <c r="AH77" s="493"/>
      <c r="AI77" s="493"/>
      <c r="AJ77" s="493"/>
      <c r="AK77" s="494"/>
      <c r="AL77" s="494"/>
      <c r="AM77" s="495"/>
      <c r="AN77" s="495"/>
      <c r="AO77" s="129"/>
      <c r="AP77" s="129"/>
      <c r="AQ77" s="341"/>
      <c r="AR77" s="122"/>
    </row>
    <row r="78" spans="1:44" ht="12" customHeight="1" x14ac:dyDescent="0.25">
      <c r="A78" s="492" t="s">
        <v>275</v>
      </c>
      <c r="B78" s="493"/>
      <c r="C78" s="493"/>
      <c r="D78" s="493"/>
      <c r="E78" s="493"/>
      <c r="F78" s="493"/>
      <c r="G78" s="493"/>
      <c r="H78" s="493"/>
      <c r="I78" s="493"/>
      <c r="J78" s="493"/>
      <c r="K78" s="493"/>
      <c r="L78" s="493"/>
      <c r="M78" s="493"/>
      <c r="N78" s="493"/>
      <c r="O78" s="493"/>
      <c r="P78" s="493"/>
      <c r="Q78" s="493"/>
      <c r="R78" s="493"/>
      <c r="S78" s="493"/>
      <c r="T78" s="493"/>
      <c r="U78" s="493"/>
      <c r="V78" s="493"/>
      <c r="W78" s="493"/>
      <c r="X78" s="493"/>
      <c r="Y78" s="493"/>
      <c r="Z78" s="493"/>
      <c r="AA78" s="493"/>
      <c r="AB78" s="493"/>
      <c r="AC78" s="493"/>
      <c r="AD78" s="493"/>
      <c r="AE78" s="493"/>
      <c r="AF78" s="493"/>
      <c r="AG78" s="493"/>
      <c r="AH78" s="493"/>
      <c r="AI78" s="493"/>
      <c r="AJ78" s="493"/>
      <c r="AK78" s="494"/>
      <c r="AL78" s="494"/>
      <c r="AM78" s="495"/>
      <c r="AN78" s="495"/>
      <c r="AO78" s="129"/>
      <c r="AP78" s="129"/>
      <c r="AQ78" s="341"/>
      <c r="AR78" s="122"/>
    </row>
    <row r="79" spans="1:44" ht="12" customHeight="1" x14ac:dyDescent="0.25">
      <c r="A79" s="492" t="s">
        <v>274</v>
      </c>
      <c r="B79" s="493"/>
      <c r="C79" s="493"/>
      <c r="D79" s="493"/>
      <c r="E79" s="493"/>
      <c r="F79" s="493"/>
      <c r="G79" s="493"/>
      <c r="H79" s="493"/>
      <c r="I79" s="493"/>
      <c r="J79" s="493"/>
      <c r="K79" s="493"/>
      <c r="L79" s="493"/>
      <c r="M79" s="493"/>
      <c r="N79" s="493"/>
      <c r="O79" s="493"/>
      <c r="P79" s="493"/>
      <c r="Q79" s="493"/>
      <c r="R79" s="493"/>
      <c r="S79" s="493"/>
      <c r="T79" s="493"/>
      <c r="U79" s="493"/>
      <c r="V79" s="493"/>
      <c r="W79" s="493"/>
      <c r="X79" s="493"/>
      <c r="Y79" s="493"/>
      <c r="Z79" s="493"/>
      <c r="AA79" s="493"/>
      <c r="AB79" s="493"/>
      <c r="AC79" s="493"/>
      <c r="AD79" s="493"/>
      <c r="AE79" s="493"/>
      <c r="AF79" s="493"/>
      <c r="AG79" s="493"/>
      <c r="AH79" s="493"/>
      <c r="AI79" s="493"/>
      <c r="AJ79" s="493"/>
      <c r="AK79" s="494"/>
      <c r="AL79" s="494"/>
      <c r="AM79" s="495"/>
      <c r="AN79" s="495"/>
      <c r="AO79" s="129"/>
      <c r="AP79" s="129"/>
      <c r="AQ79" s="341"/>
      <c r="AR79" s="122"/>
    </row>
    <row r="80" spans="1:44" ht="12" customHeight="1" x14ac:dyDescent="0.25">
      <c r="A80" s="492" t="s">
        <v>273</v>
      </c>
      <c r="B80" s="493"/>
      <c r="C80" s="493"/>
      <c r="D80" s="493"/>
      <c r="E80" s="493"/>
      <c r="F80" s="493"/>
      <c r="G80" s="493"/>
      <c r="H80" s="493"/>
      <c r="I80" s="493"/>
      <c r="J80" s="493"/>
      <c r="K80" s="493"/>
      <c r="L80" s="493"/>
      <c r="M80" s="493"/>
      <c r="N80" s="493"/>
      <c r="O80" s="493"/>
      <c r="P80" s="493"/>
      <c r="Q80" s="493"/>
      <c r="R80" s="493"/>
      <c r="S80" s="493"/>
      <c r="T80" s="493"/>
      <c r="U80" s="493"/>
      <c r="V80" s="493"/>
      <c r="W80" s="493"/>
      <c r="X80" s="493"/>
      <c r="Y80" s="493"/>
      <c r="Z80" s="493"/>
      <c r="AA80" s="493"/>
      <c r="AB80" s="493"/>
      <c r="AC80" s="493"/>
      <c r="AD80" s="493"/>
      <c r="AE80" s="493"/>
      <c r="AF80" s="493"/>
      <c r="AG80" s="493"/>
      <c r="AH80" s="493"/>
      <c r="AI80" s="493"/>
      <c r="AJ80" s="493"/>
      <c r="AK80" s="494"/>
      <c r="AL80" s="494"/>
      <c r="AM80" s="495"/>
      <c r="AN80" s="495"/>
      <c r="AO80" s="129"/>
      <c r="AP80" s="129"/>
      <c r="AQ80" s="341"/>
      <c r="AR80" s="122"/>
    </row>
    <row r="81" spans="1:46" ht="12.75" customHeight="1" x14ac:dyDescent="0.25">
      <c r="A81" s="492" t="s">
        <v>272</v>
      </c>
      <c r="B81" s="493"/>
      <c r="C81" s="493"/>
      <c r="D81" s="493"/>
      <c r="E81" s="493"/>
      <c r="F81" s="493"/>
      <c r="G81" s="493"/>
      <c r="H81" s="493"/>
      <c r="I81" s="493"/>
      <c r="J81" s="493"/>
      <c r="K81" s="493"/>
      <c r="L81" s="493"/>
      <c r="M81" s="493"/>
      <c r="N81" s="493"/>
      <c r="O81" s="493"/>
      <c r="P81" s="493"/>
      <c r="Q81" s="493"/>
      <c r="R81" s="493"/>
      <c r="S81" s="493"/>
      <c r="T81" s="493"/>
      <c r="U81" s="493"/>
      <c r="V81" s="493"/>
      <c r="W81" s="493"/>
      <c r="X81" s="493"/>
      <c r="Y81" s="493"/>
      <c r="Z81" s="493"/>
      <c r="AA81" s="493"/>
      <c r="AB81" s="493"/>
      <c r="AC81" s="493"/>
      <c r="AD81" s="493"/>
      <c r="AE81" s="493"/>
      <c r="AF81" s="493"/>
      <c r="AG81" s="493"/>
      <c r="AH81" s="493"/>
      <c r="AI81" s="493"/>
      <c r="AJ81" s="493"/>
      <c r="AK81" s="494"/>
      <c r="AL81" s="494"/>
      <c r="AM81" s="495"/>
      <c r="AN81" s="495"/>
      <c r="AO81" s="129"/>
      <c r="AP81" s="129"/>
      <c r="AQ81" s="341"/>
      <c r="AR81" s="122"/>
    </row>
    <row r="82" spans="1:46" ht="12.75" customHeight="1" x14ac:dyDescent="0.25">
      <c r="A82" s="492" t="s">
        <v>271</v>
      </c>
      <c r="B82" s="493"/>
      <c r="C82" s="493"/>
      <c r="D82" s="493"/>
      <c r="E82" s="493"/>
      <c r="F82" s="493"/>
      <c r="G82" s="493"/>
      <c r="H82" s="493"/>
      <c r="I82" s="493"/>
      <c r="J82" s="493"/>
      <c r="K82" s="493"/>
      <c r="L82" s="493"/>
      <c r="M82" s="493"/>
      <c r="N82" s="493"/>
      <c r="O82" s="493"/>
      <c r="P82" s="493"/>
      <c r="Q82" s="493"/>
      <c r="R82" s="493"/>
      <c r="S82" s="493"/>
      <c r="T82" s="493"/>
      <c r="U82" s="493"/>
      <c r="V82" s="493"/>
      <c r="W82" s="493"/>
      <c r="X82" s="493"/>
      <c r="Y82" s="493"/>
      <c r="Z82" s="493"/>
      <c r="AA82" s="493"/>
      <c r="AB82" s="493"/>
      <c r="AC82" s="493"/>
      <c r="AD82" s="493"/>
      <c r="AE82" s="493"/>
      <c r="AF82" s="493"/>
      <c r="AG82" s="493"/>
      <c r="AH82" s="493"/>
      <c r="AI82" s="493"/>
      <c r="AJ82" s="493"/>
      <c r="AK82" s="494"/>
      <c r="AL82" s="494"/>
      <c r="AM82" s="495"/>
      <c r="AN82" s="495"/>
      <c r="AO82" s="129"/>
      <c r="AP82" s="129"/>
      <c r="AQ82" s="341"/>
      <c r="AR82" s="122"/>
    </row>
    <row r="83" spans="1:46" ht="12" customHeight="1" x14ac:dyDescent="0.25">
      <c r="A83" s="501" t="s">
        <v>270</v>
      </c>
      <c r="B83" s="502"/>
      <c r="C83" s="502"/>
      <c r="D83" s="502"/>
      <c r="E83" s="502"/>
      <c r="F83" s="502"/>
      <c r="G83" s="502"/>
      <c r="H83" s="502"/>
      <c r="I83" s="502"/>
      <c r="J83" s="502"/>
      <c r="K83" s="502"/>
      <c r="L83" s="502"/>
      <c r="M83" s="502"/>
      <c r="N83" s="502"/>
      <c r="O83" s="502"/>
      <c r="P83" s="502"/>
      <c r="Q83" s="502"/>
      <c r="R83" s="502"/>
      <c r="S83" s="502"/>
      <c r="T83" s="502"/>
      <c r="U83" s="502"/>
      <c r="V83" s="502"/>
      <c r="W83" s="502"/>
      <c r="X83" s="502"/>
      <c r="Y83" s="502"/>
      <c r="Z83" s="502"/>
      <c r="AA83" s="502"/>
      <c r="AB83" s="502"/>
      <c r="AC83" s="502"/>
      <c r="AD83" s="502"/>
      <c r="AE83" s="502"/>
      <c r="AF83" s="502"/>
      <c r="AG83" s="502"/>
      <c r="AH83" s="502"/>
      <c r="AI83" s="502"/>
      <c r="AJ83" s="502"/>
      <c r="AK83" s="499"/>
      <c r="AL83" s="499"/>
      <c r="AM83" s="500"/>
      <c r="AN83" s="500"/>
      <c r="AO83" s="126"/>
      <c r="AP83" s="126"/>
      <c r="AQ83" s="342"/>
      <c r="AR83" s="128"/>
    </row>
    <row r="84" spans="1:46" ht="12" customHeight="1" x14ac:dyDescent="0.25">
      <c r="A84" s="501" t="s">
        <v>269</v>
      </c>
      <c r="B84" s="502"/>
      <c r="C84" s="502"/>
      <c r="D84" s="502"/>
      <c r="E84" s="502"/>
      <c r="F84" s="502"/>
      <c r="G84" s="502"/>
      <c r="H84" s="502"/>
      <c r="I84" s="502"/>
      <c r="J84" s="502"/>
      <c r="K84" s="502"/>
      <c r="L84" s="502"/>
      <c r="M84" s="502"/>
      <c r="N84" s="502"/>
      <c r="O84" s="502"/>
      <c r="P84" s="502"/>
      <c r="Q84" s="502"/>
      <c r="R84" s="502"/>
      <c r="S84" s="502"/>
      <c r="T84" s="502"/>
      <c r="U84" s="502"/>
      <c r="V84" s="502"/>
      <c r="W84" s="502"/>
      <c r="X84" s="502"/>
      <c r="Y84" s="502"/>
      <c r="Z84" s="502"/>
      <c r="AA84" s="502"/>
      <c r="AB84" s="502"/>
      <c r="AC84" s="502"/>
      <c r="AD84" s="502"/>
      <c r="AE84" s="502"/>
      <c r="AF84" s="502"/>
      <c r="AG84" s="502"/>
      <c r="AH84" s="502"/>
      <c r="AI84" s="502"/>
      <c r="AJ84" s="502"/>
      <c r="AK84" s="499"/>
      <c r="AL84" s="499"/>
      <c r="AM84" s="500"/>
      <c r="AN84" s="500"/>
      <c r="AO84" s="126"/>
      <c r="AP84" s="126"/>
      <c r="AQ84" s="342"/>
      <c r="AR84" s="128"/>
    </row>
    <row r="85" spans="1:46" ht="12" customHeight="1" x14ac:dyDescent="0.25">
      <c r="A85" s="492" t="s">
        <v>268</v>
      </c>
      <c r="B85" s="493"/>
      <c r="C85" s="493"/>
      <c r="D85" s="493"/>
      <c r="E85" s="493"/>
      <c r="F85" s="493"/>
      <c r="G85" s="493"/>
      <c r="H85" s="493"/>
      <c r="I85" s="493"/>
      <c r="J85" s="493"/>
      <c r="K85" s="493"/>
      <c r="L85" s="493"/>
      <c r="M85" s="493"/>
      <c r="N85" s="493"/>
      <c r="O85" s="493"/>
      <c r="P85" s="493"/>
      <c r="Q85" s="493"/>
      <c r="R85" s="493"/>
      <c r="S85" s="493"/>
      <c r="T85" s="493"/>
      <c r="U85" s="493"/>
      <c r="V85" s="493"/>
      <c r="W85" s="493"/>
      <c r="X85" s="493"/>
      <c r="Y85" s="493"/>
      <c r="Z85" s="493"/>
      <c r="AA85" s="493"/>
      <c r="AB85" s="493"/>
      <c r="AC85" s="493"/>
      <c r="AD85" s="493"/>
      <c r="AE85" s="493"/>
      <c r="AF85" s="493"/>
      <c r="AG85" s="493"/>
      <c r="AH85" s="493"/>
      <c r="AI85" s="493"/>
      <c r="AJ85" s="493"/>
      <c r="AK85" s="494"/>
      <c r="AL85" s="494"/>
      <c r="AM85" s="495"/>
      <c r="AN85" s="495"/>
      <c r="AO85" s="129"/>
      <c r="AP85" s="129"/>
      <c r="AQ85" s="341"/>
      <c r="AR85" s="116"/>
    </row>
    <row r="86" spans="1:46" ht="27.75" customHeight="1" x14ac:dyDescent="0.25">
      <c r="A86" s="496" t="s">
        <v>267</v>
      </c>
      <c r="B86" s="497"/>
      <c r="C86" s="497"/>
      <c r="D86" s="497"/>
      <c r="E86" s="497"/>
      <c r="F86" s="497"/>
      <c r="G86" s="497"/>
      <c r="H86" s="497"/>
      <c r="I86" s="497"/>
      <c r="J86" s="497"/>
      <c r="K86" s="497"/>
      <c r="L86" s="497"/>
      <c r="M86" s="497"/>
      <c r="N86" s="497"/>
      <c r="O86" s="497"/>
      <c r="P86" s="497"/>
      <c r="Q86" s="497"/>
      <c r="R86" s="497"/>
      <c r="S86" s="497"/>
      <c r="T86" s="497"/>
      <c r="U86" s="497"/>
      <c r="V86" s="497"/>
      <c r="W86" s="497"/>
      <c r="X86" s="497"/>
      <c r="Y86" s="497"/>
      <c r="Z86" s="497"/>
      <c r="AA86" s="497"/>
      <c r="AB86" s="497"/>
      <c r="AC86" s="497"/>
      <c r="AD86" s="497"/>
      <c r="AE86" s="497"/>
      <c r="AF86" s="497"/>
      <c r="AG86" s="497"/>
      <c r="AH86" s="497"/>
      <c r="AI86" s="497"/>
      <c r="AJ86" s="498"/>
      <c r="AK86" s="499"/>
      <c r="AL86" s="499"/>
      <c r="AM86" s="500"/>
      <c r="AN86" s="500"/>
      <c r="AO86" s="126"/>
      <c r="AP86" s="126"/>
      <c r="AQ86" s="342"/>
      <c r="AR86" s="128"/>
    </row>
    <row r="87" spans="1:46" x14ac:dyDescent="0.25">
      <c r="A87" s="496" t="s">
        <v>266</v>
      </c>
      <c r="B87" s="497"/>
      <c r="C87" s="497"/>
      <c r="D87" s="497"/>
      <c r="E87" s="497"/>
      <c r="F87" s="497"/>
      <c r="G87" s="497"/>
      <c r="H87" s="497"/>
      <c r="I87" s="497"/>
      <c r="J87" s="497"/>
      <c r="K87" s="497"/>
      <c r="L87" s="497"/>
      <c r="M87" s="497"/>
      <c r="N87" s="497"/>
      <c r="O87" s="497"/>
      <c r="P87" s="497"/>
      <c r="Q87" s="497"/>
      <c r="R87" s="497"/>
      <c r="S87" s="497"/>
      <c r="T87" s="497"/>
      <c r="U87" s="497"/>
      <c r="V87" s="497"/>
      <c r="W87" s="497"/>
      <c r="X87" s="497"/>
      <c r="Y87" s="497"/>
      <c r="Z87" s="497"/>
      <c r="AA87" s="497"/>
      <c r="AB87" s="497"/>
      <c r="AC87" s="497"/>
      <c r="AD87" s="497"/>
      <c r="AE87" s="497"/>
      <c r="AF87" s="497"/>
      <c r="AG87" s="497"/>
      <c r="AH87" s="497"/>
      <c r="AI87" s="497"/>
      <c r="AJ87" s="498"/>
      <c r="AK87" s="499"/>
      <c r="AL87" s="499"/>
      <c r="AM87" s="500"/>
      <c r="AN87" s="500"/>
      <c r="AO87" s="126"/>
      <c r="AP87" s="126"/>
      <c r="AQ87" s="342"/>
      <c r="AR87" s="128"/>
    </row>
    <row r="88" spans="1:46" ht="14.25" customHeight="1" x14ac:dyDescent="0.25">
      <c r="A88" s="485" t="s">
        <v>265</v>
      </c>
      <c r="B88" s="486"/>
      <c r="C88" s="486"/>
      <c r="D88" s="48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488"/>
      <c r="AL88" s="489"/>
      <c r="AM88" s="490"/>
      <c r="AN88" s="491"/>
      <c r="AO88" s="126"/>
      <c r="AP88" s="126"/>
      <c r="AQ88" s="342"/>
      <c r="AR88" s="128"/>
    </row>
    <row r="89" spans="1:46" x14ac:dyDescent="0.25">
      <c r="A89" s="485" t="s">
        <v>264</v>
      </c>
      <c r="B89" s="486"/>
      <c r="C89" s="486"/>
      <c r="D89" s="48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488"/>
      <c r="AL89" s="489"/>
      <c r="AM89" s="490"/>
      <c r="AN89" s="491"/>
      <c r="AO89" s="126"/>
      <c r="AP89" s="126"/>
      <c r="AQ89" s="342"/>
      <c r="AR89" s="116"/>
    </row>
    <row r="90" spans="1:46" ht="12" customHeight="1" thickBot="1" x14ac:dyDescent="0.3">
      <c r="A90" s="125" t="s">
        <v>263</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481"/>
      <c r="AL90" s="482"/>
      <c r="AM90" s="483"/>
      <c r="AN90" s="484"/>
      <c r="AO90" s="123"/>
      <c r="AP90" s="123"/>
      <c r="AQ90" s="123"/>
      <c r="AR90" s="122"/>
    </row>
    <row r="91" spans="1:46"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6"/>
      <c r="AT91" s="118"/>
    </row>
    <row r="92" spans="1:46" ht="13.5" customHeight="1" x14ac:dyDescent="0.25">
      <c r="A92" s="117" t="s">
        <v>262</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18"/>
    </row>
    <row r="93" spans="1:46" ht="13.5" customHeight="1" x14ac:dyDescent="0.25">
      <c r="A93" s="121" t="s">
        <v>261</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c r="AT93" s="118"/>
    </row>
    <row r="94" spans="1:46" ht="11.25" customHeight="1" x14ac:dyDescent="0.25">
      <c r="A94" s="121" t="s">
        <v>260</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8"/>
      <c r="AT94" s="116"/>
    </row>
    <row r="95" spans="1:46" x14ac:dyDescent="0.25">
      <c r="A95" s="121" t="s">
        <v>259</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8"/>
      <c r="AT95" s="116"/>
    </row>
    <row r="96" spans="1:46" x14ac:dyDescent="0.25">
      <c r="A96" s="117" t="s">
        <v>258</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c r="AS96" s="116"/>
    </row>
  </sheetData>
  <mergeCells count="184">
    <mergeCell ref="A5:AS5"/>
    <mergeCell ref="A22:AS22"/>
    <mergeCell ref="AN27:AP27"/>
    <mergeCell ref="A7:AS7"/>
    <mergeCell ref="A9:AS9"/>
    <mergeCell ref="A10:AS10"/>
    <mergeCell ref="A12:AS12"/>
    <mergeCell ref="A13:AS13"/>
    <mergeCell ref="A15:AS15"/>
    <mergeCell ref="A16:AS16"/>
    <mergeCell ref="A18:AS18"/>
    <mergeCell ref="AR25:AS25"/>
    <mergeCell ref="A24:AJ24"/>
    <mergeCell ref="AK24:AL24"/>
    <mergeCell ref="A25:AJ25"/>
    <mergeCell ref="AK25:AL25"/>
    <mergeCell ref="AN25:AP25"/>
    <mergeCell ref="A29:AJ29"/>
    <mergeCell ref="AK29:AL29"/>
    <mergeCell ref="AN29:AP29"/>
    <mergeCell ref="A26:AJ26"/>
    <mergeCell ref="AK26:AL26"/>
    <mergeCell ref="AN26:AP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54"/>
  <sheetViews>
    <sheetView showZeros="0" view="pageBreakPreview" zoomScale="60" workbookViewId="0">
      <selection activeCell="C25" sqref="C25:G54"/>
    </sheetView>
  </sheetViews>
  <sheetFormatPr defaultRowHeight="15.75" x14ac:dyDescent="0.25"/>
  <cols>
    <col min="1" max="1" width="9.140625" style="62"/>
    <col min="2" max="2" width="37.7109375" style="62" customWidth="1"/>
    <col min="3" max="3" width="12.5703125" style="62" bestFit="1"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 x14ac:dyDescent="0.35">
      <c r="K4" s="15"/>
    </row>
    <row r="5" spans="1:44" ht="15.6" x14ac:dyDescent="0.3">
      <c r="A5" s="425" t="str">
        <f>'1. паспорт местоположение'!A5</f>
        <v>Год раскрытия информации: 2024 год</v>
      </c>
      <c r="B5" s="425"/>
      <c r="C5" s="425"/>
      <c r="D5" s="425"/>
      <c r="E5" s="425"/>
      <c r="F5" s="425"/>
      <c r="G5" s="425"/>
      <c r="H5" s="425"/>
      <c r="I5" s="425"/>
      <c r="J5" s="425"/>
      <c r="K5" s="425"/>
      <c r="L5" s="425"/>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 x14ac:dyDescent="0.35">
      <c r="A6" s="62">
        <f>'1. паспорт местоположение'!A6</f>
        <v>0</v>
      </c>
      <c r="B6" s="62">
        <f>'1. паспорт местоположение'!B6</f>
        <v>0</v>
      </c>
      <c r="C6" s="62">
        <f>'1. паспорт местоположение'!C6</f>
        <v>0</v>
      </c>
      <c r="D6" s="62">
        <f>'1. паспорт местоположение'!D6</f>
        <v>0</v>
      </c>
      <c r="E6" s="62">
        <f>'1. паспорт местоположение'!E6</f>
        <v>0</v>
      </c>
      <c r="F6" s="62">
        <f>'1. паспорт местоположение'!F6</f>
        <v>0</v>
      </c>
      <c r="G6" s="62">
        <f>'1. паспорт местоположение'!G6</f>
        <v>0</v>
      </c>
      <c r="H6" s="62">
        <f>'1. паспорт местоположение'!H6</f>
        <v>0</v>
      </c>
      <c r="I6" s="62">
        <f>'1. паспорт местоположение'!I6</f>
        <v>0</v>
      </c>
      <c r="J6" s="62">
        <f>'1. паспорт местоположение'!J6</f>
        <v>0</v>
      </c>
      <c r="K6" s="15">
        <f>'1. паспорт местоположение'!K6</f>
        <v>0</v>
      </c>
      <c r="L6" s="62">
        <f>'1. паспорт местоположение'!L6</f>
        <v>0</v>
      </c>
    </row>
    <row r="7" spans="1:44" ht="17.45" x14ac:dyDescent="0.3">
      <c r="A7" s="433" t="str">
        <f>'1. паспорт местоположение'!A7</f>
        <v xml:space="preserve">Паспорт инвестиционного проекта </v>
      </c>
      <c r="B7" s="433"/>
      <c r="C7" s="433"/>
      <c r="D7" s="433"/>
      <c r="E7" s="433"/>
      <c r="F7" s="433"/>
      <c r="G7" s="433"/>
      <c r="H7" s="433"/>
      <c r="I7" s="433"/>
      <c r="J7" s="433"/>
      <c r="K7" s="433"/>
      <c r="L7" s="433"/>
    </row>
    <row r="8" spans="1:44" ht="17.45" x14ac:dyDescent="0.3">
      <c r="A8" s="433">
        <f>'1. паспорт местоположение'!A8</f>
        <v>0</v>
      </c>
      <c r="B8" s="433"/>
      <c r="C8" s="433"/>
      <c r="D8" s="433"/>
      <c r="E8" s="433"/>
      <c r="F8" s="433"/>
      <c r="G8" s="433"/>
      <c r="H8" s="433"/>
      <c r="I8" s="433"/>
      <c r="J8" s="433"/>
      <c r="K8" s="433"/>
      <c r="L8" s="433"/>
    </row>
    <row r="9" spans="1:44" ht="15.6" x14ac:dyDescent="0.3">
      <c r="A9" s="469" t="str">
        <f>'1. паспорт местоположение'!A9</f>
        <v>АО "Салехардэнерго"</v>
      </c>
      <c r="B9" s="469"/>
      <c r="C9" s="469"/>
      <c r="D9" s="469"/>
      <c r="E9" s="469"/>
      <c r="F9" s="469"/>
      <c r="G9" s="469"/>
      <c r="H9" s="469"/>
      <c r="I9" s="469"/>
      <c r="J9" s="469"/>
      <c r="K9" s="469"/>
      <c r="L9" s="469"/>
    </row>
    <row r="10" spans="1:44" ht="15.6" x14ac:dyDescent="0.3">
      <c r="A10" s="438" t="str">
        <f>'1. паспорт местоположение'!A10</f>
        <v xml:space="preserve">         (фирменное наименование субъекта электроэнергетики)</v>
      </c>
      <c r="B10" s="438"/>
      <c r="C10" s="438"/>
      <c r="D10" s="438"/>
      <c r="E10" s="438"/>
      <c r="F10" s="438"/>
      <c r="G10" s="438"/>
      <c r="H10" s="438"/>
      <c r="I10" s="438"/>
      <c r="J10" s="438"/>
      <c r="K10" s="438"/>
      <c r="L10" s="438"/>
    </row>
    <row r="11" spans="1:44" ht="17.45" x14ac:dyDescent="0.3">
      <c r="A11" s="433">
        <f>'1. паспорт местоположение'!A11</f>
        <v>0</v>
      </c>
      <c r="B11" s="433"/>
      <c r="C11" s="433"/>
      <c r="D11" s="433"/>
      <c r="E11" s="433"/>
      <c r="F11" s="433"/>
      <c r="G11" s="433"/>
      <c r="H11" s="433"/>
      <c r="I11" s="433"/>
      <c r="J11" s="433"/>
      <c r="K11" s="433"/>
      <c r="L11" s="433"/>
    </row>
    <row r="12" spans="1:44" ht="15.6" x14ac:dyDescent="0.3">
      <c r="A12" s="469" t="str">
        <f>'1. паспорт местоположение'!A12</f>
        <v>L_Салехардэнерго-01</v>
      </c>
      <c r="B12" s="469"/>
      <c r="C12" s="469"/>
      <c r="D12" s="469"/>
      <c r="E12" s="469"/>
      <c r="F12" s="469"/>
      <c r="G12" s="469"/>
      <c r="H12" s="469"/>
      <c r="I12" s="469"/>
      <c r="J12" s="469"/>
      <c r="K12" s="469"/>
      <c r="L12" s="469"/>
    </row>
    <row r="13" spans="1:44" ht="15.6" x14ac:dyDescent="0.3">
      <c r="A13" s="438" t="str">
        <f>'1. паспорт местоположение'!A13</f>
        <v xml:space="preserve">         (идентификатор инвестиционного проекта)</v>
      </c>
      <c r="B13" s="438"/>
      <c r="C13" s="438"/>
      <c r="D13" s="438"/>
      <c r="E13" s="438"/>
      <c r="F13" s="438"/>
      <c r="G13" s="438"/>
      <c r="H13" s="438"/>
      <c r="I13" s="438"/>
      <c r="J13" s="438"/>
      <c r="K13" s="438"/>
      <c r="L13" s="438"/>
    </row>
    <row r="14" spans="1:44" ht="18" x14ac:dyDescent="0.3">
      <c r="A14" s="439">
        <f>'1. паспорт местоположение'!A14</f>
        <v>0</v>
      </c>
      <c r="B14" s="439"/>
      <c r="C14" s="439"/>
      <c r="D14" s="439"/>
      <c r="E14" s="439"/>
      <c r="F14" s="439"/>
      <c r="G14" s="439"/>
      <c r="H14" s="439"/>
      <c r="I14" s="439"/>
      <c r="J14" s="439"/>
      <c r="K14" s="439"/>
      <c r="L14" s="439"/>
    </row>
    <row r="15" spans="1:44" ht="15.6" x14ac:dyDescent="0.3">
      <c r="A15" s="469" t="str">
        <f>'1. паспорт местоположение'!A15</f>
        <v xml:space="preserve">г. Салехард. </v>
      </c>
      <c r="B15" s="469"/>
      <c r="C15" s="469"/>
      <c r="D15" s="469"/>
      <c r="E15" s="469"/>
      <c r="F15" s="469"/>
      <c r="G15" s="469"/>
      <c r="H15" s="469"/>
      <c r="I15" s="469"/>
      <c r="J15" s="469"/>
      <c r="K15" s="469"/>
      <c r="L15" s="469"/>
    </row>
    <row r="16" spans="1:44" ht="15.6" x14ac:dyDescent="0.3">
      <c r="A16" s="438" t="str">
        <f>'1. паспорт местоположение'!A16</f>
        <v xml:space="preserve">         (наименование инвестиционного проекта)</v>
      </c>
      <c r="B16" s="438"/>
      <c r="C16" s="438"/>
      <c r="D16" s="438"/>
      <c r="E16" s="438"/>
      <c r="F16" s="438"/>
      <c r="G16" s="438"/>
      <c r="H16" s="438"/>
      <c r="I16" s="438"/>
      <c r="J16" s="438"/>
      <c r="K16" s="438"/>
      <c r="L16" s="438"/>
    </row>
    <row r="17" spans="1:12" ht="15.75" customHeight="1" x14ac:dyDescent="0.3">
      <c r="L17" s="92"/>
    </row>
    <row r="18" spans="1:12" ht="15.6" x14ac:dyDescent="0.3">
      <c r="K18" s="91"/>
    </row>
    <row r="19" spans="1:12" ht="15.75" customHeight="1" x14ac:dyDescent="0.25">
      <c r="A19" s="556" t="s">
        <v>453</v>
      </c>
      <c r="B19" s="556"/>
      <c r="C19" s="556"/>
      <c r="D19" s="556"/>
      <c r="E19" s="556"/>
      <c r="F19" s="556"/>
      <c r="G19" s="556"/>
      <c r="H19" s="556"/>
      <c r="I19" s="556"/>
      <c r="J19" s="556"/>
      <c r="K19" s="556"/>
      <c r="L19" s="556"/>
    </row>
    <row r="20" spans="1:12" ht="15.6" x14ac:dyDescent="0.3">
      <c r="A20" s="64"/>
      <c r="B20" s="64"/>
      <c r="C20" s="63"/>
      <c r="D20" s="63"/>
      <c r="E20" s="63"/>
      <c r="F20" s="63"/>
      <c r="G20" s="63"/>
      <c r="H20" s="63"/>
      <c r="I20" s="90"/>
      <c r="J20" s="90"/>
      <c r="K20" s="90"/>
      <c r="L20" s="90"/>
    </row>
    <row r="21" spans="1:12" ht="28.5" customHeight="1" x14ac:dyDescent="0.25">
      <c r="A21" s="546" t="s">
        <v>226</v>
      </c>
      <c r="B21" s="546" t="s">
        <v>225</v>
      </c>
      <c r="C21" s="552" t="s">
        <v>385</v>
      </c>
      <c r="D21" s="552"/>
      <c r="E21" s="552"/>
      <c r="F21" s="552"/>
      <c r="G21" s="552"/>
      <c r="H21" s="552"/>
      <c r="I21" s="547" t="s">
        <v>224</v>
      </c>
      <c r="J21" s="549" t="s">
        <v>387</v>
      </c>
      <c r="K21" s="546" t="s">
        <v>223</v>
      </c>
      <c r="L21" s="548" t="s">
        <v>386</v>
      </c>
    </row>
    <row r="22" spans="1:12" ht="58.5" customHeight="1" x14ac:dyDescent="0.25">
      <c r="A22" s="546"/>
      <c r="B22" s="546"/>
      <c r="C22" s="553" t="s">
        <v>3</v>
      </c>
      <c r="D22" s="553"/>
      <c r="E22" s="148"/>
      <c r="F22" s="149"/>
      <c r="G22" s="554" t="s">
        <v>2</v>
      </c>
      <c r="H22" s="555"/>
      <c r="I22" s="547"/>
      <c r="J22" s="550"/>
      <c r="K22" s="546"/>
      <c r="L22" s="548"/>
    </row>
    <row r="23" spans="1:12" ht="47.25" x14ac:dyDescent="0.25">
      <c r="A23" s="546"/>
      <c r="B23" s="546"/>
      <c r="C23" s="89" t="s">
        <v>222</v>
      </c>
      <c r="D23" s="89" t="s">
        <v>221</v>
      </c>
      <c r="E23" s="89" t="s">
        <v>222</v>
      </c>
      <c r="F23" s="89" t="s">
        <v>221</v>
      </c>
      <c r="G23" s="89" t="s">
        <v>222</v>
      </c>
      <c r="H23" s="89" t="s">
        <v>221</v>
      </c>
      <c r="I23" s="547"/>
      <c r="J23" s="551"/>
      <c r="K23" s="546"/>
      <c r="L23" s="548"/>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3">
        <v>1</v>
      </c>
      <c r="B25" s="84" t="s">
        <v>220</v>
      </c>
      <c r="C25" s="206"/>
      <c r="D25" s="87"/>
      <c r="E25" s="87"/>
      <c r="F25" s="87"/>
      <c r="G25" s="207"/>
      <c r="H25" s="87"/>
      <c r="I25" s="87"/>
      <c r="J25" s="87"/>
      <c r="K25" s="81"/>
      <c r="L25" s="96"/>
    </row>
    <row r="26" spans="1:12" ht="21.75" customHeight="1" x14ac:dyDescent="0.25">
      <c r="A26" s="83" t="s">
        <v>219</v>
      </c>
      <c r="B26" s="88" t="s">
        <v>392</v>
      </c>
      <c r="C26" s="70"/>
      <c r="D26" s="87"/>
      <c r="E26" s="87"/>
      <c r="F26" s="87"/>
      <c r="G26" s="87"/>
      <c r="H26" s="87"/>
      <c r="I26" s="87"/>
      <c r="J26" s="87"/>
      <c r="K26" s="81"/>
      <c r="L26" s="81"/>
    </row>
    <row r="27" spans="1:12" s="66" customFormat="1" ht="39" customHeight="1" x14ac:dyDescent="0.25">
      <c r="A27" s="83" t="s">
        <v>218</v>
      </c>
      <c r="B27" s="88" t="s">
        <v>394</v>
      </c>
      <c r="C27" s="70"/>
      <c r="D27" s="87"/>
      <c r="E27" s="87"/>
      <c r="F27" s="87"/>
      <c r="G27" s="87"/>
      <c r="H27" s="87"/>
      <c r="I27" s="87"/>
      <c r="J27" s="87"/>
      <c r="K27" s="81"/>
      <c r="L27" s="81"/>
    </row>
    <row r="28" spans="1:12" s="66" customFormat="1" ht="70.5" customHeight="1" x14ac:dyDescent="0.25">
      <c r="A28" s="83" t="s">
        <v>393</v>
      </c>
      <c r="B28" s="88" t="s">
        <v>398</v>
      </c>
      <c r="C28" s="206"/>
      <c r="D28" s="87"/>
      <c r="E28" s="87"/>
      <c r="F28" s="87"/>
      <c r="G28" s="207"/>
      <c r="H28" s="87"/>
      <c r="I28" s="87"/>
      <c r="J28" s="87"/>
      <c r="K28" s="81"/>
      <c r="L28" s="81"/>
    </row>
    <row r="29" spans="1:12" s="66" customFormat="1" ht="54" customHeight="1" x14ac:dyDescent="0.25">
      <c r="A29" s="83" t="s">
        <v>217</v>
      </c>
      <c r="B29" s="88" t="s">
        <v>397</v>
      </c>
      <c r="C29" s="208"/>
      <c r="D29" s="209"/>
      <c r="E29" s="209"/>
      <c r="F29" s="209"/>
      <c r="G29" s="209"/>
      <c r="H29" s="87"/>
      <c r="I29" s="87"/>
      <c r="J29" s="87"/>
      <c r="K29" s="81"/>
      <c r="L29" s="81"/>
    </row>
    <row r="30" spans="1:12" s="66" customFormat="1" ht="42" customHeight="1" x14ac:dyDescent="0.25">
      <c r="A30" s="83" t="s">
        <v>216</v>
      </c>
      <c r="B30" s="88" t="s">
        <v>399</v>
      </c>
      <c r="C30" s="208"/>
      <c r="D30" s="209"/>
      <c r="E30" s="209"/>
      <c r="F30" s="209"/>
      <c r="G30" s="209"/>
      <c r="H30" s="87"/>
      <c r="I30" s="87"/>
      <c r="J30" s="87"/>
      <c r="K30" s="81"/>
      <c r="L30" s="81"/>
    </row>
    <row r="31" spans="1:12" s="66" customFormat="1" ht="37.5" customHeight="1" x14ac:dyDescent="0.25">
      <c r="A31" s="83" t="s">
        <v>215</v>
      </c>
      <c r="B31" s="82" t="s">
        <v>395</v>
      </c>
      <c r="C31" s="208"/>
      <c r="D31" s="209"/>
      <c r="E31" s="209"/>
      <c r="F31" s="209"/>
      <c r="G31" s="209"/>
      <c r="H31" s="87"/>
      <c r="I31" s="87"/>
      <c r="J31" s="87"/>
      <c r="K31" s="81"/>
      <c r="L31" s="81"/>
    </row>
    <row r="32" spans="1:12" s="66" customFormat="1" ht="31.5" x14ac:dyDescent="0.25">
      <c r="A32" s="83" t="s">
        <v>213</v>
      </c>
      <c r="B32" s="82" t="s">
        <v>400</v>
      </c>
      <c r="C32" s="208"/>
      <c r="D32" s="209"/>
      <c r="E32" s="209"/>
      <c r="F32" s="209"/>
      <c r="G32" s="209"/>
      <c r="H32" s="87"/>
      <c r="I32" s="87"/>
      <c r="J32" s="87"/>
      <c r="K32" s="81"/>
      <c r="L32" s="81"/>
    </row>
    <row r="33" spans="1:12" s="66" customFormat="1" ht="37.5" customHeight="1" x14ac:dyDescent="0.25">
      <c r="A33" s="83" t="s">
        <v>411</v>
      </c>
      <c r="B33" s="82" t="s">
        <v>330</v>
      </c>
      <c r="C33" s="208"/>
      <c r="D33" s="209"/>
      <c r="E33" s="209"/>
      <c r="F33" s="209"/>
      <c r="G33" s="209"/>
      <c r="H33" s="87"/>
      <c r="I33" s="87"/>
      <c r="J33" s="87"/>
      <c r="K33" s="81"/>
      <c r="L33" s="81"/>
    </row>
    <row r="34" spans="1:12" s="66" customFormat="1" ht="47.25" customHeight="1" x14ac:dyDescent="0.25">
      <c r="A34" s="83" t="s">
        <v>412</v>
      </c>
      <c r="B34" s="82" t="s">
        <v>404</v>
      </c>
      <c r="C34" s="208"/>
      <c r="D34" s="210"/>
      <c r="E34" s="210"/>
      <c r="F34" s="210"/>
      <c r="G34" s="209"/>
      <c r="H34" s="87"/>
      <c r="I34" s="86"/>
      <c r="J34" s="86"/>
      <c r="K34" s="86"/>
      <c r="L34" s="81"/>
    </row>
    <row r="35" spans="1:12" s="66" customFormat="1" ht="49.5" customHeight="1" x14ac:dyDescent="0.25">
      <c r="A35" s="83" t="s">
        <v>413</v>
      </c>
      <c r="B35" s="82" t="s">
        <v>214</v>
      </c>
      <c r="C35" s="208"/>
      <c r="D35" s="210"/>
      <c r="E35" s="210"/>
      <c r="F35" s="210"/>
      <c r="G35" s="209"/>
      <c r="H35" s="87"/>
      <c r="I35" s="86"/>
      <c r="J35" s="86"/>
      <c r="K35" s="86"/>
      <c r="L35" s="81"/>
    </row>
    <row r="36" spans="1:12" ht="37.5" customHeight="1" x14ac:dyDescent="0.25">
      <c r="A36" s="83" t="s">
        <v>414</v>
      </c>
      <c r="B36" s="82" t="s">
        <v>396</v>
      </c>
      <c r="C36" s="208"/>
      <c r="D36" s="211"/>
      <c r="E36" s="211"/>
      <c r="F36" s="212"/>
      <c r="G36" s="209"/>
      <c r="H36" s="87"/>
      <c r="I36" s="85"/>
      <c r="J36" s="85"/>
      <c r="K36" s="81"/>
      <c r="L36" s="81"/>
    </row>
    <row r="37" spans="1:12" x14ac:dyDescent="0.25">
      <c r="A37" s="83" t="s">
        <v>415</v>
      </c>
      <c r="B37" s="82" t="s">
        <v>212</v>
      </c>
      <c r="C37" s="208"/>
      <c r="D37" s="211"/>
      <c r="E37" s="211"/>
      <c r="F37" s="212"/>
      <c r="G37" s="209"/>
      <c r="H37" s="87"/>
      <c r="I37" s="85"/>
      <c r="J37" s="85"/>
      <c r="K37" s="81"/>
      <c r="L37" s="81"/>
    </row>
    <row r="38" spans="1:12" x14ac:dyDescent="0.25">
      <c r="A38" s="83" t="s">
        <v>416</v>
      </c>
      <c r="B38" s="84" t="s">
        <v>211</v>
      </c>
      <c r="C38" s="208"/>
      <c r="D38" s="213"/>
      <c r="E38" s="213"/>
      <c r="F38" s="213"/>
      <c r="G38" s="209"/>
      <c r="H38" s="87"/>
      <c r="I38" s="81"/>
      <c r="J38" s="81"/>
      <c r="K38" s="81"/>
      <c r="L38" s="81"/>
    </row>
    <row r="39" spans="1:12" ht="63" x14ac:dyDescent="0.25">
      <c r="A39" s="83">
        <v>2</v>
      </c>
      <c r="B39" s="82" t="s">
        <v>401</v>
      </c>
      <c r="C39" s="214"/>
      <c r="D39" s="213"/>
      <c r="E39" s="213"/>
      <c r="F39" s="213"/>
      <c r="G39" s="209"/>
      <c r="H39" s="87"/>
      <c r="I39" s="81"/>
      <c r="J39" s="81"/>
      <c r="K39" s="81"/>
      <c r="L39" s="81"/>
    </row>
    <row r="40" spans="1:12" ht="33.75" customHeight="1" x14ac:dyDescent="0.25">
      <c r="A40" s="83" t="s">
        <v>210</v>
      </c>
      <c r="B40" s="82" t="s">
        <v>403</v>
      </c>
      <c r="C40" s="208"/>
      <c r="D40" s="213"/>
      <c r="E40" s="213"/>
      <c r="F40" s="213"/>
      <c r="G40" s="209"/>
      <c r="H40" s="87"/>
      <c r="I40" s="81"/>
      <c r="J40" s="81"/>
      <c r="K40" s="81"/>
      <c r="L40" s="81"/>
    </row>
    <row r="41" spans="1:12" ht="63" customHeight="1" x14ac:dyDescent="0.25">
      <c r="A41" s="83" t="s">
        <v>209</v>
      </c>
      <c r="B41" s="84" t="s">
        <v>484</v>
      </c>
      <c r="C41" s="208"/>
      <c r="D41" s="213"/>
      <c r="E41" s="213"/>
      <c r="F41" s="213"/>
      <c r="G41" s="209"/>
      <c r="H41" s="87"/>
      <c r="I41" s="81"/>
      <c r="J41" s="81"/>
      <c r="K41" s="81"/>
      <c r="L41" s="81"/>
    </row>
    <row r="42" spans="1:12" ht="58.5" customHeight="1" x14ac:dyDescent="0.25">
      <c r="A42" s="83">
        <v>3</v>
      </c>
      <c r="B42" s="82" t="s">
        <v>402</v>
      </c>
      <c r="C42" s="214"/>
      <c r="D42" s="213"/>
      <c r="E42" s="213"/>
      <c r="F42" s="213"/>
      <c r="G42" s="209"/>
      <c r="H42" s="87"/>
      <c r="I42" s="81"/>
      <c r="J42" s="81"/>
      <c r="K42" s="81"/>
      <c r="L42" s="81"/>
    </row>
    <row r="43" spans="1:12" ht="34.5" customHeight="1" x14ac:dyDescent="0.25">
      <c r="A43" s="83" t="s">
        <v>208</v>
      </c>
      <c r="B43" s="82" t="s">
        <v>206</v>
      </c>
      <c r="C43" s="208"/>
      <c r="D43" s="213"/>
      <c r="E43" s="213"/>
      <c r="F43" s="213"/>
      <c r="G43" s="209"/>
      <c r="H43" s="87"/>
      <c r="I43" s="81"/>
      <c r="J43" s="81"/>
      <c r="K43" s="81"/>
      <c r="L43" s="81"/>
    </row>
    <row r="44" spans="1:12" ht="24.75" customHeight="1" x14ac:dyDescent="0.25">
      <c r="A44" s="83" t="s">
        <v>207</v>
      </c>
      <c r="B44" s="82" t="s">
        <v>204</v>
      </c>
      <c r="C44" s="208"/>
      <c r="D44" s="213"/>
      <c r="E44" s="213"/>
      <c r="F44" s="213"/>
      <c r="G44" s="209"/>
      <c r="H44" s="87"/>
      <c r="I44" s="81"/>
      <c r="J44" s="81"/>
      <c r="K44" s="81"/>
      <c r="L44" s="81"/>
    </row>
    <row r="45" spans="1:12" ht="90.75" customHeight="1" x14ac:dyDescent="0.25">
      <c r="A45" s="83" t="s">
        <v>205</v>
      </c>
      <c r="B45" s="82" t="s">
        <v>407</v>
      </c>
      <c r="C45" s="208"/>
      <c r="D45" s="213"/>
      <c r="E45" s="213"/>
      <c r="F45" s="213"/>
      <c r="G45" s="209"/>
      <c r="H45" s="87"/>
      <c r="I45" s="81"/>
      <c r="J45" s="81"/>
      <c r="K45" s="81"/>
      <c r="L45" s="81"/>
    </row>
    <row r="46" spans="1:12" ht="167.25" customHeight="1" x14ac:dyDescent="0.25">
      <c r="A46" s="83" t="s">
        <v>203</v>
      </c>
      <c r="B46" s="82" t="s">
        <v>405</v>
      </c>
      <c r="C46" s="208"/>
      <c r="D46" s="213"/>
      <c r="E46" s="213"/>
      <c r="F46" s="213"/>
      <c r="G46" s="209"/>
      <c r="H46" s="87"/>
      <c r="I46" s="81"/>
      <c r="J46" s="81"/>
      <c r="K46" s="81"/>
      <c r="L46" s="81"/>
    </row>
    <row r="47" spans="1:12" ht="30.75" customHeight="1" x14ac:dyDescent="0.25">
      <c r="A47" s="83" t="s">
        <v>201</v>
      </c>
      <c r="B47" s="82" t="s">
        <v>202</v>
      </c>
      <c r="C47" s="208"/>
      <c r="D47" s="213"/>
      <c r="E47" s="213"/>
      <c r="F47" s="213"/>
      <c r="G47" s="209"/>
      <c r="H47" s="87"/>
      <c r="I47" s="81"/>
      <c r="J47" s="81"/>
      <c r="K47" s="81"/>
      <c r="L47" s="81"/>
    </row>
    <row r="48" spans="1:12" ht="37.5" customHeight="1" x14ac:dyDescent="0.25">
      <c r="A48" s="83" t="s">
        <v>417</v>
      </c>
      <c r="B48" s="84" t="s">
        <v>200</v>
      </c>
      <c r="C48" s="208"/>
      <c r="D48" s="213"/>
      <c r="E48" s="213"/>
      <c r="F48" s="213"/>
      <c r="G48" s="209"/>
      <c r="H48" s="87"/>
      <c r="I48" s="81"/>
      <c r="J48" s="81"/>
      <c r="K48" s="81"/>
      <c r="L48" s="81"/>
    </row>
    <row r="49" spans="1:12" ht="35.25" customHeight="1" x14ac:dyDescent="0.25">
      <c r="A49" s="83">
        <v>4</v>
      </c>
      <c r="B49" s="82" t="s">
        <v>198</v>
      </c>
      <c r="C49" s="214"/>
      <c r="D49" s="213"/>
      <c r="E49" s="213"/>
      <c r="F49" s="213"/>
      <c r="G49" s="209"/>
      <c r="H49" s="87"/>
      <c r="I49" s="81"/>
      <c r="J49" s="81"/>
      <c r="K49" s="81"/>
      <c r="L49" s="81"/>
    </row>
    <row r="50" spans="1:12" ht="86.25" customHeight="1" x14ac:dyDescent="0.25">
      <c r="A50" s="83" t="s">
        <v>199</v>
      </c>
      <c r="B50" s="82" t="s">
        <v>406</v>
      </c>
      <c r="C50" s="214"/>
      <c r="D50" s="213"/>
      <c r="E50" s="213"/>
      <c r="F50" s="213"/>
      <c r="G50" s="209"/>
      <c r="H50" s="87"/>
      <c r="I50" s="81"/>
      <c r="J50" s="81"/>
      <c r="K50" s="81"/>
      <c r="L50" s="81"/>
    </row>
    <row r="51" spans="1:12" ht="77.25" customHeight="1" x14ac:dyDescent="0.25">
      <c r="A51" s="83" t="s">
        <v>197</v>
      </c>
      <c r="B51" s="82" t="s">
        <v>408</v>
      </c>
      <c r="C51" s="208"/>
      <c r="D51" s="213"/>
      <c r="E51" s="213"/>
      <c r="F51" s="213"/>
      <c r="G51" s="209"/>
      <c r="H51" s="87"/>
      <c r="I51" s="81"/>
      <c r="J51" s="81"/>
      <c r="K51" s="81"/>
      <c r="L51" s="81"/>
    </row>
    <row r="52" spans="1:12" ht="71.25" customHeight="1" x14ac:dyDescent="0.25">
      <c r="A52" s="83" t="s">
        <v>195</v>
      </c>
      <c r="B52" s="82" t="s">
        <v>196</v>
      </c>
      <c r="C52" s="208"/>
      <c r="D52" s="213"/>
      <c r="E52" s="213"/>
      <c r="F52" s="213"/>
      <c r="G52" s="209"/>
      <c r="H52" s="87"/>
      <c r="I52" s="81"/>
      <c r="J52" s="81"/>
      <c r="K52" s="81"/>
      <c r="L52" s="81"/>
    </row>
    <row r="53" spans="1:12" ht="48" customHeight="1" x14ac:dyDescent="0.25">
      <c r="A53" s="83" t="s">
        <v>193</v>
      </c>
      <c r="B53" s="152" t="s">
        <v>409</v>
      </c>
      <c r="C53" s="208"/>
      <c r="D53" s="213"/>
      <c r="E53" s="213"/>
      <c r="F53" s="213"/>
      <c r="G53" s="209"/>
      <c r="H53" s="87"/>
      <c r="I53" s="81"/>
      <c r="J53" s="81"/>
      <c r="K53" s="81"/>
      <c r="L53" s="81"/>
    </row>
    <row r="54" spans="1:12" ht="46.5" customHeight="1" x14ac:dyDescent="0.25">
      <c r="A54" s="83" t="s">
        <v>410</v>
      </c>
      <c r="B54" s="82" t="s">
        <v>194</v>
      </c>
      <c r="C54" s="208"/>
      <c r="D54" s="213"/>
      <c r="E54" s="213"/>
      <c r="F54" s="213"/>
      <c r="G54" s="209"/>
      <c r="H54" s="87"/>
      <c r="I54" s="81"/>
      <c r="J54" s="81"/>
      <c r="K54" s="81"/>
      <c r="L54" s="8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B77"/>
  <sheetViews>
    <sheetView showZeros="0" view="pageBreakPreview" topLeftCell="A4" zoomScale="70" zoomScaleNormal="70" zoomScaleSheetLayoutView="70" workbookViewId="0">
      <selection activeCell="Y22" sqref="Y22"/>
    </sheetView>
  </sheetViews>
  <sheetFormatPr defaultColWidth="9.140625" defaultRowHeight="15.75" x14ac:dyDescent="0.25"/>
  <cols>
    <col min="1" max="1" width="9.140625" style="62"/>
    <col min="2" max="2" width="57.85546875" style="62" customWidth="1"/>
    <col min="3" max="3" width="15.5703125" style="62" bestFit="1" customWidth="1"/>
    <col min="4" max="4" width="17.85546875" style="62" customWidth="1"/>
    <col min="5" max="5" width="20.42578125" style="62" hidden="1" customWidth="1"/>
    <col min="6" max="6" width="18.7109375" style="62" customWidth="1"/>
    <col min="7" max="7" width="12.85546875" style="62" customWidth="1"/>
    <col min="8" max="8" width="13" style="62" bestFit="1" customWidth="1"/>
    <col min="9" max="9" width="10.85546875" style="62" customWidth="1"/>
    <col min="10" max="10" width="13" style="62" bestFit="1" customWidth="1"/>
    <col min="11" max="11" width="7.5703125" style="62" bestFit="1" customWidth="1"/>
    <col min="12" max="12" width="11.42578125" style="62" customWidth="1"/>
    <col min="13" max="13" width="10.140625" style="297" customWidth="1"/>
    <col min="14" max="14" width="13" style="62" hidden="1" customWidth="1"/>
    <col min="15" max="15" width="8.28515625" style="297" hidden="1" customWidth="1"/>
    <col min="16" max="16" width="12.28515625" style="62" customWidth="1"/>
    <col min="17" max="17" width="6.140625" style="297" customWidth="1"/>
    <col min="18" max="18" width="10.140625" style="62" hidden="1" customWidth="1"/>
    <col min="19" max="19" width="8.85546875" style="297" hidden="1" customWidth="1"/>
    <col min="20" max="20" width="10.85546875" style="62" customWidth="1"/>
    <col min="21" max="21" width="6.140625" style="297" customWidth="1"/>
    <col min="22" max="22" width="16.5703125" style="62" hidden="1" customWidth="1"/>
    <col min="23" max="23" width="8.5703125" style="321" hidden="1" customWidth="1"/>
    <col min="24" max="24" width="14.140625" style="62" bestFit="1" customWidth="1"/>
    <col min="25" max="25" width="24.85546875" style="62" customWidth="1"/>
    <col min="26" max="16384" width="9.140625" style="62"/>
  </cols>
  <sheetData>
    <row r="1" spans="1:25" ht="18.75" hidden="1" x14ac:dyDescent="0.25">
      <c r="Y1" s="326" t="s">
        <v>70</v>
      </c>
    </row>
    <row r="2" spans="1:25" ht="18.75" hidden="1" x14ac:dyDescent="0.3">
      <c r="Y2" s="182" t="s">
        <v>11</v>
      </c>
    </row>
    <row r="3" spans="1:25" ht="18.75" hidden="1" x14ac:dyDescent="0.3">
      <c r="Y3" s="182" t="s">
        <v>69</v>
      </c>
    </row>
    <row r="4" spans="1:25" ht="18.75" customHeight="1" x14ac:dyDescent="0.25">
      <c r="A4" s="425" t="str">
        <f>'1. паспорт местоположение'!A5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row>
    <row r="5" spans="1:25" ht="18" x14ac:dyDescent="0.35">
      <c r="A5" s="62">
        <f>'1. паспорт местоположение'!A6</f>
        <v>0</v>
      </c>
      <c r="B5" s="62">
        <f>'1. паспорт местоположение'!B6</f>
        <v>0</v>
      </c>
      <c r="C5" s="62">
        <f>'1. паспорт местоположение'!C6</f>
        <v>0</v>
      </c>
      <c r="D5" s="62">
        <f>'1. паспорт местоположение'!D6</f>
        <v>0</v>
      </c>
      <c r="E5" s="62">
        <f>'1. паспорт местоположение'!E6</f>
        <v>0</v>
      </c>
      <c r="F5" s="62">
        <f>'1. паспорт местоположение'!F6</f>
        <v>0</v>
      </c>
      <c r="G5" s="62">
        <f>'1. паспорт местоположение'!G6</f>
        <v>0</v>
      </c>
      <c r="H5" s="62">
        <f>'1. паспорт местоположение'!H6</f>
        <v>0</v>
      </c>
      <c r="I5" s="62">
        <f>'1. паспорт местоположение'!I6</f>
        <v>0</v>
      </c>
      <c r="J5" s="62">
        <f>'1. паспорт местоположение'!J6</f>
        <v>0</v>
      </c>
      <c r="K5" s="62">
        <f>'1. паспорт местоположение'!K6</f>
        <v>0</v>
      </c>
      <c r="L5" s="62">
        <f>'1. паспорт местоположение'!L6</f>
        <v>0</v>
      </c>
      <c r="M5" s="297">
        <f>'1. паспорт местоположение'!M6</f>
        <v>0</v>
      </c>
      <c r="N5" s="62">
        <f>'1. паспорт местоположение'!N6</f>
        <v>0</v>
      </c>
      <c r="O5" s="297">
        <f>'1. паспорт местоположение'!O6</f>
        <v>0</v>
      </c>
      <c r="P5" s="62">
        <f>'1. паспорт местоположение'!P6</f>
        <v>0</v>
      </c>
      <c r="Q5" s="297">
        <f>'1. паспорт местоположение'!Q6</f>
        <v>0</v>
      </c>
      <c r="R5" s="62">
        <f>'1. паспорт местоположение'!R6</f>
        <v>0</v>
      </c>
      <c r="S5" s="297">
        <f>'1. паспорт местоположение'!S6</f>
        <v>0</v>
      </c>
      <c r="T5" s="62">
        <f>'1. паспорт местоположение'!T6</f>
        <v>0</v>
      </c>
      <c r="U5" s="297">
        <f>'1. паспорт местоположение'!U6</f>
        <v>0</v>
      </c>
      <c r="V5" s="62">
        <f>'1. паспорт местоположение'!V6</f>
        <v>0</v>
      </c>
      <c r="W5" s="321">
        <f>'1. паспорт местоположение'!W6</f>
        <v>0</v>
      </c>
      <c r="X5" s="62">
        <f>'1. паспорт местоположение'!T6</f>
        <v>0</v>
      </c>
      <c r="Y5" s="182">
        <f>'1. паспорт местоположение'!U6</f>
        <v>0</v>
      </c>
    </row>
    <row r="6" spans="1:25" ht="17.45" x14ac:dyDescent="0.3">
      <c r="A6" s="429" t="str">
        <f>'1. паспорт местоположение'!A7</f>
        <v xml:space="preserve">Паспорт инвестиционного проекта </v>
      </c>
      <c r="B6" s="429"/>
      <c r="C6" s="429"/>
      <c r="D6" s="429"/>
      <c r="E6" s="429"/>
      <c r="F6" s="429"/>
      <c r="G6" s="429"/>
      <c r="H6" s="429"/>
      <c r="I6" s="429"/>
      <c r="J6" s="429"/>
      <c r="K6" s="429"/>
      <c r="L6" s="429"/>
      <c r="M6" s="429"/>
      <c r="N6" s="429"/>
      <c r="O6" s="429"/>
      <c r="P6" s="429"/>
      <c r="Q6" s="429"/>
      <c r="R6" s="429"/>
      <c r="S6" s="429"/>
      <c r="T6" s="429"/>
      <c r="U6" s="429"/>
      <c r="V6" s="429"/>
      <c r="W6" s="429"/>
      <c r="X6" s="429"/>
      <c r="Y6" s="429"/>
    </row>
    <row r="7" spans="1:25" ht="17.45" x14ac:dyDescent="0.3">
      <c r="A7" s="184">
        <f>'1. паспорт местоположение'!A8</f>
        <v>0</v>
      </c>
      <c r="B7" s="184">
        <f>'1. паспорт местоположение'!B8</f>
        <v>0</v>
      </c>
      <c r="C7" s="184">
        <f>'1. паспорт местоположение'!C8</f>
        <v>0</v>
      </c>
      <c r="D7" s="184">
        <f>'1. паспорт местоположение'!D8</f>
        <v>0</v>
      </c>
      <c r="E7" s="184">
        <f>'1. паспорт местоположение'!E8</f>
        <v>0</v>
      </c>
      <c r="F7" s="184">
        <f>'1. паспорт местоположение'!F8</f>
        <v>0</v>
      </c>
      <c r="G7" s="184">
        <f>'1. паспорт местоположение'!G8</f>
        <v>0</v>
      </c>
      <c r="H7" s="184">
        <f>'1. паспорт местоположение'!H8</f>
        <v>0</v>
      </c>
      <c r="I7" s="184">
        <f>'1. паспорт местоположение'!I8</f>
        <v>0</v>
      </c>
      <c r="J7" s="80">
        <f>'1. паспорт местоположение'!J8</f>
        <v>0</v>
      </c>
      <c r="K7" s="80">
        <f>'1. паспорт местоположение'!K8</f>
        <v>0</v>
      </c>
      <c r="L7" s="80">
        <f>'1. паспорт местоположение'!L8</f>
        <v>0</v>
      </c>
      <c r="M7" s="298">
        <f>'1. паспорт местоположение'!M8</f>
        <v>0</v>
      </c>
      <c r="N7" s="80">
        <f>'1. паспорт местоположение'!N8</f>
        <v>0</v>
      </c>
      <c r="O7" s="298">
        <f>'1. паспорт местоположение'!O8</f>
        <v>0</v>
      </c>
      <c r="P7" s="80">
        <f>'1. паспорт местоположение'!P8</f>
        <v>0</v>
      </c>
      <c r="Q7" s="298">
        <f>'1. паспорт местоположение'!Q8</f>
        <v>0</v>
      </c>
      <c r="R7" s="80">
        <f>'1. паспорт местоположение'!R8</f>
        <v>0</v>
      </c>
      <c r="S7" s="298">
        <f>'1. паспорт местоположение'!S8</f>
        <v>0</v>
      </c>
      <c r="T7" s="80">
        <f>'1. паспорт местоположение'!T8</f>
        <v>0</v>
      </c>
      <c r="U7" s="298">
        <f>'1. паспорт местоположение'!U8</f>
        <v>0</v>
      </c>
      <c r="V7" s="80">
        <f>'1. паспорт местоположение'!V8</f>
        <v>0</v>
      </c>
      <c r="W7" s="318">
        <f>'1. паспорт местоположение'!W8</f>
        <v>0</v>
      </c>
      <c r="X7" s="80">
        <f>'1. паспорт местоположение'!T8</f>
        <v>0</v>
      </c>
      <c r="Y7" s="80">
        <f>'1. паспорт местоположение'!U8</f>
        <v>0</v>
      </c>
    </row>
    <row r="8" spans="1:25" ht="15.6" x14ac:dyDescent="0.3">
      <c r="A8" s="430" t="str">
        <f>'1. паспорт местоположение'!A9</f>
        <v>АО "Салехардэнерго"</v>
      </c>
      <c r="B8" s="430"/>
      <c r="C8" s="430"/>
      <c r="D8" s="430"/>
      <c r="E8" s="430"/>
      <c r="F8" s="430"/>
      <c r="G8" s="430"/>
      <c r="H8" s="430"/>
      <c r="I8" s="430"/>
      <c r="J8" s="430"/>
      <c r="K8" s="430"/>
      <c r="L8" s="430"/>
      <c r="M8" s="430"/>
      <c r="N8" s="430"/>
      <c r="O8" s="430"/>
      <c r="P8" s="430"/>
      <c r="Q8" s="430"/>
      <c r="R8" s="430"/>
      <c r="S8" s="430"/>
      <c r="T8" s="430"/>
      <c r="U8" s="430"/>
      <c r="V8" s="430"/>
      <c r="W8" s="430"/>
      <c r="X8" s="430"/>
      <c r="Y8" s="430"/>
    </row>
    <row r="9" spans="1:25" ht="18.75" customHeight="1" x14ac:dyDescent="0.3">
      <c r="A9" s="426" t="str">
        <f>'1. паспорт местоположение'!A10</f>
        <v xml:space="preserve">         (фирменное наименование субъекта электроэнергетики)</v>
      </c>
      <c r="B9" s="426"/>
      <c r="C9" s="426"/>
      <c r="D9" s="426"/>
      <c r="E9" s="426"/>
      <c r="F9" s="426"/>
      <c r="G9" s="426"/>
      <c r="H9" s="426"/>
      <c r="I9" s="426"/>
      <c r="J9" s="426"/>
      <c r="K9" s="426"/>
      <c r="L9" s="426"/>
      <c r="M9" s="426"/>
      <c r="N9" s="426"/>
      <c r="O9" s="426"/>
      <c r="P9" s="426"/>
      <c r="Q9" s="426"/>
      <c r="R9" s="426"/>
      <c r="S9" s="426"/>
      <c r="T9" s="426"/>
      <c r="U9" s="426"/>
      <c r="V9" s="426"/>
      <c r="W9" s="426"/>
      <c r="X9" s="426"/>
      <c r="Y9" s="426"/>
    </row>
    <row r="10" spans="1:25" ht="15.6" x14ac:dyDescent="0.3">
      <c r="A10" s="327">
        <f>'1. паспорт местоположение'!A11</f>
        <v>0</v>
      </c>
      <c r="B10" s="327">
        <f>'1. паспорт местоположение'!B11</f>
        <v>0</v>
      </c>
      <c r="C10" s="327">
        <f>'1. паспорт местоположение'!C11</f>
        <v>0</v>
      </c>
      <c r="D10" s="327">
        <f>'1. паспорт местоположение'!D11</f>
        <v>0</v>
      </c>
      <c r="E10" s="327">
        <f>'1. паспорт местоположение'!E11</f>
        <v>0</v>
      </c>
      <c r="F10" s="327">
        <f>'1. паспорт местоположение'!F11</f>
        <v>0</v>
      </c>
      <c r="G10" s="327">
        <f>'1. паспорт местоположение'!G11</f>
        <v>0</v>
      </c>
      <c r="H10" s="327">
        <f>'1. паспорт местоположение'!H11</f>
        <v>0</v>
      </c>
      <c r="I10" s="327">
        <f>'1. паспорт местоположение'!I11</f>
        <v>0</v>
      </c>
      <c r="J10" s="178">
        <f>'1. паспорт местоположение'!J11</f>
        <v>0</v>
      </c>
      <c r="K10" s="178">
        <f>'1. паспорт местоположение'!K11</f>
        <v>0</v>
      </c>
      <c r="L10" s="178">
        <f>'1. паспорт местоположение'!L11</f>
        <v>0</v>
      </c>
      <c r="M10" s="299">
        <f>'1. паспорт местоположение'!M11</f>
        <v>0</v>
      </c>
      <c r="N10" s="178">
        <f>'1. паспорт местоположение'!N11</f>
        <v>0</v>
      </c>
      <c r="O10" s="299">
        <f>'1. паспорт местоположение'!O11</f>
        <v>0</v>
      </c>
      <c r="P10" s="178">
        <f>'1. паспорт местоположение'!P11</f>
        <v>0</v>
      </c>
      <c r="Q10" s="299">
        <f>'1. паспорт местоположение'!Q11</f>
        <v>0</v>
      </c>
      <c r="R10" s="178">
        <f>'1. паспорт местоположение'!R11</f>
        <v>0</v>
      </c>
      <c r="S10" s="299">
        <f>'1. паспорт местоположение'!S11</f>
        <v>0</v>
      </c>
      <c r="T10" s="178">
        <f>'1. паспорт местоположение'!T11</f>
        <v>0</v>
      </c>
      <c r="U10" s="299">
        <f>'1. паспорт местоположение'!U11</f>
        <v>0</v>
      </c>
      <c r="V10" s="178">
        <f>'1. паспорт местоположение'!V11</f>
        <v>0</v>
      </c>
      <c r="W10" s="319">
        <f>'1. паспорт местоположение'!W11</f>
        <v>0</v>
      </c>
      <c r="X10" s="178">
        <f>'1. паспорт местоположение'!T11</f>
        <v>0</v>
      </c>
      <c r="Y10" s="178">
        <f>'1. паспорт местоположение'!U11</f>
        <v>0</v>
      </c>
    </row>
    <row r="11" spans="1:25" ht="15.6" x14ac:dyDescent="0.3">
      <c r="A11" s="430" t="str">
        <f>'1. паспорт местоположение'!A12</f>
        <v>L_Салехардэнерго-01</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row>
    <row r="12" spans="1:25" ht="15.6" x14ac:dyDescent="0.3">
      <c r="A12" s="426" t="str">
        <f>'1. паспорт местоположение'!A13</f>
        <v xml:space="preserve">         (идентификатор инвестиционного проекта)</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row>
    <row r="13" spans="1:25" ht="16.5" customHeight="1" x14ac:dyDescent="0.3">
      <c r="A13" s="179">
        <f>'1. паспорт местоположение'!A14</f>
        <v>0</v>
      </c>
      <c r="B13" s="179">
        <f>'1. паспорт местоположение'!B14</f>
        <v>0</v>
      </c>
      <c r="C13" s="179">
        <f>'1. паспорт местоположение'!C14</f>
        <v>0</v>
      </c>
      <c r="D13" s="179">
        <f>'1. паспорт местоположение'!D14</f>
        <v>0</v>
      </c>
      <c r="E13" s="179">
        <f>'1. паспорт местоположение'!E14</f>
        <v>0</v>
      </c>
      <c r="F13" s="179">
        <f>'1. паспорт местоположение'!F14</f>
        <v>0</v>
      </c>
      <c r="G13" s="179">
        <f>'1. паспорт местоположение'!G14</f>
        <v>0</v>
      </c>
      <c r="H13" s="179">
        <f>'1. паспорт местоположение'!H14</f>
        <v>0</v>
      </c>
      <c r="I13" s="179">
        <f>'1. паспорт местоположение'!I14</f>
        <v>0</v>
      </c>
      <c r="J13" s="180">
        <f>'1. паспорт местоположение'!J14</f>
        <v>0</v>
      </c>
      <c r="K13" s="180">
        <f>'1. паспорт местоположение'!K14</f>
        <v>0</v>
      </c>
      <c r="L13" s="180">
        <f>'1. паспорт местоположение'!L14</f>
        <v>0</v>
      </c>
      <c r="M13" s="300">
        <f>'1. паспорт местоположение'!M14</f>
        <v>0</v>
      </c>
      <c r="N13" s="180">
        <f>'1. паспорт местоположение'!N14</f>
        <v>0</v>
      </c>
      <c r="O13" s="300">
        <f>'1. паспорт местоположение'!O14</f>
        <v>0</v>
      </c>
      <c r="P13" s="180">
        <f>'1. паспорт местоположение'!P14</f>
        <v>0</v>
      </c>
      <c r="Q13" s="300">
        <f>'1. паспорт местоположение'!Q14</f>
        <v>0</v>
      </c>
      <c r="R13" s="180">
        <f>'1. паспорт местоположение'!R14</f>
        <v>0</v>
      </c>
      <c r="S13" s="300">
        <f>'1. паспорт местоположение'!S14</f>
        <v>0</v>
      </c>
      <c r="T13" s="180">
        <f>'1. паспорт местоположение'!T14</f>
        <v>0</v>
      </c>
      <c r="U13" s="300">
        <f>'1. паспорт местоположение'!U14</f>
        <v>0</v>
      </c>
      <c r="V13" s="180">
        <f>'1. паспорт местоположение'!V14</f>
        <v>0</v>
      </c>
      <c r="W13" s="320">
        <f>'1. паспорт местоположение'!W14</f>
        <v>0</v>
      </c>
      <c r="X13" s="180">
        <f>'1. паспорт местоположение'!T14</f>
        <v>0</v>
      </c>
      <c r="Y13" s="180">
        <f>'1. паспорт местоположение'!U14</f>
        <v>0</v>
      </c>
    </row>
    <row r="14" spans="1:25" ht="15.6" x14ac:dyDescent="0.3">
      <c r="A14" s="430" t="str">
        <f>'1. паспорт местоположение'!A15</f>
        <v xml:space="preserve">г. Салехард. </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row>
    <row r="15" spans="1:25" ht="15.75" customHeight="1" x14ac:dyDescent="0.3">
      <c r="A15" s="426" t="str">
        <f>'1. паспорт местоположение'!A16</f>
        <v xml:space="preserve">         (наименование инвестиционного проекта)</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row>
    <row r="16" spans="1:25" ht="15.6" x14ac:dyDescent="0.3">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row>
    <row r="17" spans="1:28" ht="15.6" x14ac:dyDescent="0.3"/>
    <row r="18" spans="1:28" x14ac:dyDescent="0.25">
      <c r="A18" s="569" t="s">
        <v>454</v>
      </c>
      <c r="B18" s="569"/>
      <c r="C18" s="569"/>
      <c r="D18" s="569"/>
      <c r="E18" s="569"/>
      <c r="F18" s="569"/>
      <c r="G18" s="569"/>
      <c r="H18" s="569"/>
      <c r="I18" s="569"/>
      <c r="J18" s="569"/>
      <c r="K18" s="569"/>
      <c r="L18" s="569"/>
      <c r="M18" s="569"/>
      <c r="N18" s="569"/>
      <c r="O18" s="569"/>
      <c r="P18" s="569"/>
      <c r="Q18" s="569"/>
      <c r="R18" s="569"/>
      <c r="S18" s="569"/>
      <c r="T18" s="569"/>
      <c r="U18" s="569"/>
      <c r="V18" s="569"/>
      <c r="W18" s="569"/>
      <c r="X18" s="569"/>
      <c r="Y18" s="569"/>
    </row>
    <row r="19" spans="1:28" ht="16.5" thickBot="1" x14ac:dyDescent="0.3"/>
    <row r="20" spans="1:28" ht="33" customHeight="1" x14ac:dyDescent="0.25">
      <c r="A20" s="567" t="s">
        <v>192</v>
      </c>
      <c r="B20" s="567" t="s">
        <v>191</v>
      </c>
      <c r="C20" s="546" t="s">
        <v>190</v>
      </c>
      <c r="D20" s="546"/>
      <c r="E20" s="552" t="s">
        <v>189</v>
      </c>
      <c r="F20" s="552"/>
      <c r="G20" s="574" t="s">
        <v>580</v>
      </c>
      <c r="H20" s="557" t="s">
        <v>556</v>
      </c>
      <c r="I20" s="558"/>
      <c r="J20" s="558"/>
      <c r="K20" s="559"/>
      <c r="L20" s="557" t="s">
        <v>566</v>
      </c>
      <c r="M20" s="558"/>
      <c r="N20" s="558"/>
      <c r="O20" s="559"/>
      <c r="P20" s="557" t="s">
        <v>567</v>
      </c>
      <c r="Q20" s="558"/>
      <c r="R20" s="558"/>
      <c r="S20" s="559"/>
      <c r="T20" s="557" t="s">
        <v>568</v>
      </c>
      <c r="U20" s="558"/>
      <c r="V20" s="558"/>
      <c r="W20" s="559"/>
      <c r="X20" s="570" t="s">
        <v>188</v>
      </c>
      <c r="Y20" s="571"/>
      <c r="Z20" s="328"/>
      <c r="AA20" s="328"/>
      <c r="AB20" s="328"/>
    </row>
    <row r="21" spans="1:28" ht="99.75" customHeight="1" x14ac:dyDescent="0.25">
      <c r="A21" s="568"/>
      <c r="B21" s="568"/>
      <c r="C21" s="546"/>
      <c r="D21" s="546"/>
      <c r="E21" s="552"/>
      <c r="F21" s="552"/>
      <c r="G21" s="575"/>
      <c r="H21" s="560" t="s">
        <v>585</v>
      </c>
      <c r="I21" s="546"/>
      <c r="J21" s="546" t="s">
        <v>488</v>
      </c>
      <c r="K21" s="561"/>
      <c r="L21" s="560" t="s">
        <v>3</v>
      </c>
      <c r="M21" s="546"/>
      <c r="N21" s="546" t="s">
        <v>488</v>
      </c>
      <c r="O21" s="561"/>
      <c r="P21" s="560" t="s">
        <v>3</v>
      </c>
      <c r="Q21" s="546"/>
      <c r="R21" s="546" t="s">
        <v>488</v>
      </c>
      <c r="S21" s="561"/>
      <c r="T21" s="560" t="s">
        <v>3</v>
      </c>
      <c r="U21" s="546"/>
      <c r="V21" s="546" t="s">
        <v>488</v>
      </c>
      <c r="W21" s="561"/>
      <c r="X21" s="572"/>
      <c r="Y21" s="573"/>
    </row>
    <row r="22" spans="1:28" ht="89.25" customHeight="1" x14ac:dyDescent="0.25">
      <c r="A22" s="553"/>
      <c r="B22" s="553"/>
      <c r="C22" s="252" t="s">
        <v>3</v>
      </c>
      <c r="D22" s="331" t="s">
        <v>186</v>
      </c>
      <c r="E22" s="79" t="s">
        <v>578</v>
      </c>
      <c r="F22" s="79" t="s">
        <v>579</v>
      </c>
      <c r="G22" s="554"/>
      <c r="H22" s="261" t="s">
        <v>435</v>
      </c>
      <c r="I22" s="78" t="s">
        <v>436</v>
      </c>
      <c r="J22" s="78" t="s">
        <v>435</v>
      </c>
      <c r="K22" s="262" t="s">
        <v>436</v>
      </c>
      <c r="L22" s="261" t="s">
        <v>435</v>
      </c>
      <c r="M22" s="301" t="s">
        <v>436</v>
      </c>
      <c r="N22" s="78" t="s">
        <v>435</v>
      </c>
      <c r="O22" s="309" t="s">
        <v>436</v>
      </c>
      <c r="P22" s="261" t="s">
        <v>435</v>
      </c>
      <c r="Q22" s="301" t="s">
        <v>436</v>
      </c>
      <c r="R22" s="78" t="s">
        <v>435</v>
      </c>
      <c r="S22" s="309" t="s">
        <v>436</v>
      </c>
      <c r="T22" s="261" t="s">
        <v>435</v>
      </c>
      <c r="U22" s="301" t="s">
        <v>436</v>
      </c>
      <c r="V22" s="78" t="s">
        <v>435</v>
      </c>
      <c r="W22" s="322" t="s">
        <v>436</v>
      </c>
      <c r="X22" s="287" t="s">
        <v>187</v>
      </c>
      <c r="Y22" s="288" t="s">
        <v>186</v>
      </c>
    </row>
    <row r="23" spans="1:28" ht="19.5" customHeight="1" x14ac:dyDescent="0.25">
      <c r="A23" s="251">
        <v>1</v>
      </c>
      <c r="B23" s="251">
        <v>2</v>
      </c>
      <c r="C23" s="251">
        <v>3</v>
      </c>
      <c r="D23" s="330">
        <v>4</v>
      </c>
      <c r="E23" s="251">
        <v>5</v>
      </c>
      <c r="F23" s="251">
        <v>6</v>
      </c>
      <c r="G23" s="257">
        <v>7</v>
      </c>
      <c r="H23" s="263">
        <v>8</v>
      </c>
      <c r="I23" s="251">
        <v>9</v>
      </c>
      <c r="J23" s="251">
        <v>10</v>
      </c>
      <c r="K23" s="264">
        <v>11</v>
      </c>
      <c r="L23" s="263">
        <v>12</v>
      </c>
      <c r="M23" s="302">
        <v>13</v>
      </c>
      <c r="N23" s="251">
        <v>14</v>
      </c>
      <c r="O23" s="310">
        <v>15</v>
      </c>
      <c r="P23" s="263">
        <v>16</v>
      </c>
      <c r="Q23" s="302">
        <v>17</v>
      </c>
      <c r="R23" s="251">
        <v>18</v>
      </c>
      <c r="S23" s="310">
        <v>19</v>
      </c>
      <c r="T23" s="263">
        <v>20</v>
      </c>
      <c r="U23" s="302">
        <v>21</v>
      </c>
      <c r="V23" s="302">
        <v>22</v>
      </c>
      <c r="W23" s="312">
        <v>23</v>
      </c>
      <c r="X23" s="263">
        <v>24</v>
      </c>
      <c r="Y23" s="264">
        <v>25</v>
      </c>
    </row>
    <row r="24" spans="1:28" s="329" customFormat="1" ht="52.5" customHeight="1" x14ac:dyDescent="0.25">
      <c r="A24" s="76">
        <v>1</v>
      </c>
      <c r="B24" s="75" t="s">
        <v>185</v>
      </c>
      <c r="C24" s="247">
        <f>C27</f>
        <v>52.762281803999997</v>
      </c>
      <c r="D24" s="247">
        <f>D27</f>
        <v>52.762281803999997</v>
      </c>
      <c r="E24" s="332"/>
      <c r="F24" s="258">
        <f>H24</f>
        <v>10.258897199999998</v>
      </c>
      <c r="G24" s="266">
        <f>G27</f>
        <v>4.1762239079999999</v>
      </c>
      <c r="H24" s="265">
        <f>H27</f>
        <v>10.258897199999998</v>
      </c>
      <c r="I24" s="302">
        <v>4</v>
      </c>
      <c r="J24" s="248">
        <f>J27</f>
        <v>10.258897199999998</v>
      </c>
      <c r="K24" s="310">
        <v>4</v>
      </c>
      <c r="L24" s="265">
        <f>L27</f>
        <v>13.389344915999999</v>
      </c>
      <c r="M24" s="302">
        <v>4</v>
      </c>
      <c r="N24" s="248">
        <f>N27</f>
        <v>13.389344915999999</v>
      </c>
      <c r="O24" s="310">
        <v>4</v>
      </c>
      <c r="P24" s="265">
        <f>P27</f>
        <v>15.172882992</v>
      </c>
      <c r="Q24" s="302">
        <v>4</v>
      </c>
      <c r="R24" s="248">
        <f>R27</f>
        <v>15.172882992</v>
      </c>
      <c r="S24" s="310">
        <v>4</v>
      </c>
      <c r="T24" s="265">
        <f>T27</f>
        <v>13.941156696</v>
      </c>
      <c r="U24" s="302">
        <v>4</v>
      </c>
      <c r="V24" s="248">
        <f>V27</f>
        <v>13.941156696</v>
      </c>
      <c r="W24" s="312">
        <v>4</v>
      </c>
      <c r="X24" s="265">
        <f>X27</f>
        <v>52.762281803999997</v>
      </c>
      <c r="Y24" s="266">
        <f>Y27</f>
        <v>52.762281803999997</v>
      </c>
    </row>
    <row r="25" spans="1:28" ht="24" customHeight="1" x14ac:dyDescent="0.25">
      <c r="A25" s="73" t="s">
        <v>184</v>
      </c>
      <c r="B25" s="50" t="s">
        <v>183</v>
      </c>
      <c r="C25" s="247">
        <v>0</v>
      </c>
      <c r="D25" s="247">
        <v>0</v>
      </c>
      <c r="E25" s="333"/>
      <c r="F25" s="258">
        <v>0</v>
      </c>
      <c r="G25" s="266"/>
      <c r="H25" s="265"/>
      <c r="I25" s="302"/>
      <c r="J25" s="248"/>
      <c r="K25" s="310"/>
      <c r="L25" s="265"/>
      <c r="M25" s="302"/>
      <c r="N25" s="248"/>
      <c r="O25" s="310"/>
      <c r="P25" s="265"/>
      <c r="Q25" s="302"/>
      <c r="R25" s="248"/>
      <c r="S25" s="310"/>
      <c r="T25" s="265"/>
      <c r="U25" s="302"/>
      <c r="V25" s="248"/>
      <c r="W25" s="312"/>
      <c r="X25" s="265"/>
      <c r="Y25" s="266">
        <v>0</v>
      </c>
    </row>
    <row r="26" spans="1:28" x14ac:dyDescent="0.25">
      <c r="A26" s="73" t="s">
        <v>182</v>
      </c>
      <c r="B26" s="50" t="s">
        <v>181</v>
      </c>
      <c r="C26" s="247">
        <v>0</v>
      </c>
      <c r="D26" s="247">
        <v>0</v>
      </c>
      <c r="E26" s="249"/>
      <c r="F26" s="258">
        <v>0</v>
      </c>
      <c r="G26" s="266"/>
      <c r="H26" s="265"/>
      <c r="I26" s="302"/>
      <c r="J26" s="249"/>
      <c r="K26" s="311"/>
      <c r="L26" s="265"/>
      <c r="M26" s="302"/>
      <c r="N26" s="249"/>
      <c r="O26" s="311"/>
      <c r="P26" s="265"/>
      <c r="Q26" s="302"/>
      <c r="R26" s="249"/>
      <c r="S26" s="311"/>
      <c r="T26" s="265"/>
      <c r="U26" s="302"/>
      <c r="V26" s="249"/>
      <c r="W26" s="314"/>
      <c r="X26" s="268"/>
      <c r="Y26" s="266">
        <v>0</v>
      </c>
    </row>
    <row r="27" spans="1:28" ht="31.5" x14ac:dyDescent="0.25">
      <c r="A27" s="73" t="s">
        <v>180</v>
      </c>
      <c r="B27" s="50" t="s">
        <v>391</v>
      </c>
      <c r="C27" s="250">
        <f>X27</f>
        <v>52.762281803999997</v>
      </c>
      <c r="D27" s="250">
        <f>Y27</f>
        <v>52.762281803999997</v>
      </c>
      <c r="E27" s="249"/>
      <c r="F27" s="259">
        <f>H24</f>
        <v>10.258897199999998</v>
      </c>
      <c r="G27" s="267">
        <f>G30*1.2</f>
        <v>4.1762239079999999</v>
      </c>
      <c r="H27" s="268">
        <f>H30*1.2</f>
        <v>10.258897199999998</v>
      </c>
      <c r="I27" s="303">
        <v>4</v>
      </c>
      <c r="J27" s="249">
        <f>J30*1.2</f>
        <v>10.258897199999998</v>
      </c>
      <c r="K27" s="311">
        <v>4</v>
      </c>
      <c r="L27" s="268">
        <f>L30*1.2</f>
        <v>13.389344915999999</v>
      </c>
      <c r="M27" s="303">
        <v>4</v>
      </c>
      <c r="N27" s="249">
        <f>N30*1.2</f>
        <v>13.389344915999999</v>
      </c>
      <c r="O27" s="311">
        <v>4</v>
      </c>
      <c r="P27" s="268">
        <f>P30*1.2</f>
        <v>15.172882992</v>
      </c>
      <c r="Q27" s="303">
        <v>4</v>
      </c>
      <c r="R27" s="249">
        <f>R30*1.2</f>
        <v>15.172882992</v>
      </c>
      <c r="S27" s="311">
        <v>4</v>
      </c>
      <c r="T27" s="268">
        <f>T30*1.2</f>
        <v>13.941156696</v>
      </c>
      <c r="U27" s="303">
        <v>4</v>
      </c>
      <c r="V27" s="249">
        <f>V30*1.2</f>
        <v>13.941156696</v>
      </c>
      <c r="W27" s="314">
        <v>4</v>
      </c>
      <c r="X27" s="268">
        <f>H27+L27+P27+T27</f>
        <v>52.762281803999997</v>
      </c>
      <c r="Y27" s="267">
        <f>X27</f>
        <v>52.762281803999997</v>
      </c>
    </row>
    <row r="28" spans="1:28" x14ac:dyDescent="0.25">
      <c r="A28" s="73" t="s">
        <v>179</v>
      </c>
      <c r="B28" s="50" t="s">
        <v>178</v>
      </c>
      <c r="C28" s="247">
        <v>0</v>
      </c>
      <c r="D28" s="247">
        <v>0</v>
      </c>
      <c r="E28" s="249"/>
      <c r="F28" s="258">
        <v>0</v>
      </c>
      <c r="G28" s="267"/>
      <c r="H28" s="268"/>
      <c r="I28" s="303"/>
      <c r="J28" s="249"/>
      <c r="K28" s="311"/>
      <c r="L28" s="268"/>
      <c r="M28" s="303"/>
      <c r="N28" s="249"/>
      <c r="O28" s="311"/>
      <c r="P28" s="268"/>
      <c r="Q28" s="303"/>
      <c r="R28" s="249"/>
      <c r="S28" s="311"/>
      <c r="T28" s="268"/>
      <c r="U28" s="303"/>
      <c r="V28" s="249"/>
      <c r="W28" s="314"/>
      <c r="X28" s="268">
        <v>0</v>
      </c>
      <c r="Y28" s="266">
        <v>0</v>
      </c>
    </row>
    <row r="29" spans="1:28" x14ac:dyDescent="0.25">
      <c r="A29" s="73" t="s">
        <v>177</v>
      </c>
      <c r="B29" s="77" t="s">
        <v>176</v>
      </c>
      <c r="C29" s="247">
        <v>0</v>
      </c>
      <c r="D29" s="247">
        <v>0</v>
      </c>
      <c r="E29" s="249"/>
      <c r="F29" s="258">
        <v>0</v>
      </c>
      <c r="G29" s="267"/>
      <c r="H29" s="268"/>
      <c r="I29" s="303"/>
      <c r="J29" s="249"/>
      <c r="K29" s="311"/>
      <c r="L29" s="268"/>
      <c r="M29" s="303"/>
      <c r="N29" s="249"/>
      <c r="O29" s="311"/>
      <c r="P29" s="268"/>
      <c r="Q29" s="303"/>
      <c r="R29" s="249"/>
      <c r="S29" s="311"/>
      <c r="T29" s="268"/>
      <c r="U29" s="303"/>
      <c r="V29" s="249"/>
      <c r="W29" s="314"/>
      <c r="X29" s="268">
        <v>0</v>
      </c>
      <c r="Y29" s="267">
        <v>0</v>
      </c>
    </row>
    <row r="30" spans="1:28" s="329" customFormat="1" ht="47.25" x14ac:dyDescent="0.25">
      <c r="A30" s="76" t="s">
        <v>64</v>
      </c>
      <c r="B30" s="75" t="s">
        <v>175</v>
      </c>
      <c r="C30" s="248">
        <f>C32</f>
        <v>43.968568169999998</v>
      </c>
      <c r="D30" s="248">
        <f>D32</f>
        <v>43.968568169999998</v>
      </c>
      <c r="E30" s="248"/>
      <c r="F30" s="258">
        <f>H30</f>
        <v>8.5490809999999993</v>
      </c>
      <c r="G30" s="266">
        <f>G32</f>
        <v>3.4801865900000002</v>
      </c>
      <c r="H30" s="265">
        <f>H32</f>
        <v>8.5490809999999993</v>
      </c>
      <c r="I30" s="302">
        <v>4</v>
      </c>
      <c r="J30" s="248">
        <f>J32</f>
        <v>8.5490809999999993</v>
      </c>
      <c r="K30" s="310">
        <v>4</v>
      </c>
      <c r="L30" s="265">
        <f>L32</f>
        <v>11.157787429999999</v>
      </c>
      <c r="M30" s="302">
        <v>4</v>
      </c>
      <c r="N30" s="248">
        <f>N32</f>
        <v>11.157787429999999</v>
      </c>
      <c r="O30" s="310">
        <v>4</v>
      </c>
      <c r="P30" s="265">
        <f>P32</f>
        <v>12.644069160000001</v>
      </c>
      <c r="Q30" s="302">
        <v>4</v>
      </c>
      <c r="R30" s="248">
        <f>R32</f>
        <v>12.644069160000001</v>
      </c>
      <c r="S30" s="310">
        <v>4</v>
      </c>
      <c r="T30" s="265">
        <f>T32</f>
        <v>11.61763058</v>
      </c>
      <c r="U30" s="302">
        <v>4</v>
      </c>
      <c r="V30" s="248">
        <f>V32</f>
        <v>11.61763058</v>
      </c>
      <c r="W30" s="312">
        <v>4</v>
      </c>
      <c r="X30" s="265">
        <f>X32</f>
        <v>43.968568169999998</v>
      </c>
      <c r="Y30" s="266">
        <f>N30+R30+V30</f>
        <v>35.419487169999996</v>
      </c>
    </row>
    <row r="31" spans="1:28" x14ac:dyDescent="0.25">
      <c r="A31" s="73" t="s">
        <v>174</v>
      </c>
      <c r="B31" s="50" t="s">
        <v>173</v>
      </c>
      <c r="C31" s="248">
        <v>0</v>
      </c>
      <c r="D31" s="249"/>
      <c r="E31" s="248"/>
      <c r="F31" s="259">
        <v>0</v>
      </c>
      <c r="G31" s="267"/>
      <c r="H31" s="268"/>
      <c r="I31" s="303"/>
      <c r="J31" s="249"/>
      <c r="K31" s="311"/>
      <c r="L31" s="268"/>
      <c r="M31" s="303"/>
      <c r="N31" s="249"/>
      <c r="O31" s="311"/>
      <c r="P31" s="268"/>
      <c r="Q31" s="303"/>
      <c r="R31" s="249"/>
      <c r="S31" s="311"/>
      <c r="T31" s="268"/>
      <c r="U31" s="303"/>
      <c r="V31" s="249"/>
      <c r="W31" s="314"/>
      <c r="X31" s="265">
        <v>0</v>
      </c>
      <c r="Y31" s="266">
        <v>0</v>
      </c>
    </row>
    <row r="32" spans="1:28" ht="31.5" x14ac:dyDescent="0.25">
      <c r="A32" s="73" t="s">
        <v>172</v>
      </c>
      <c r="B32" s="50" t="s">
        <v>171</v>
      </c>
      <c r="C32" s="249">
        <f>X32</f>
        <v>43.968568169999998</v>
      </c>
      <c r="D32" s="249">
        <f>Y32</f>
        <v>43.968568169999998</v>
      </c>
      <c r="E32" s="249"/>
      <c r="F32" s="259">
        <f>H32</f>
        <v>8.5490809999999993</v>
      </c>
      <c r="G32" s="267">
        <v>3.4801865900000002</v>
      </c>
      <c r="H32" s="268">
        <f>8549081/1000000</f>
        <v>8.5490809999999993</v>
      </c>
      <c r="I32" s="303">
        <v>4</v>
      </c>
      <c r="J32" s="249">
        <f>H32</f>
        <v>8.5490809999999993</v>
      </c>
      <c r="K32" s="311">
        <v>4</v>
      </c>
      <c r="L32" s="268">
        <f>11157787.43/1000000</f>
        <v>11.157787429999999</v>
      </c>
      <c r="M32" s="303">
        <v>4</v>
      </c>
      <c r="N32" s="249">
        <f>L32</f>
        <v>11.157787429999999</v>
      </c>
      <c r="O32" s="311">
        <v>4</v>
      </c>
      <c r="P32" s="268">
        <f>12644069.16/1000000</f>
        <v>12.644069160000001</v>
      </c>
      <c r="Q32" s="303">
        <v>4</v>
      </c>
      <c r="R32" s="249">
        <f>P32</f>
        <v>12.644069160000001</v>
      </c>
      <c r="S32" s="311">
        <v>4</v>
      </c>
      <c r="T32" s="268">
        <f>11617630.58/1000000</f>
        <v>11.61763058</v>
      </c>
      <c r="U32" s="303">
        <v>4</v>
      </c>
      <c r="V32" s="249">
        <f>T32</f>
        <v>11.61763058</v>
      </c>
      <c r="W32" s="314">
        <v>4</v>
      </c>
      <c r="X32" s="268">
        <f>H32+L32+P32+T32</f>
        <v>43.968568169999998</v>
      </c>
      <c r="Y32" s="267">
        <f>X32</f>
        <v>43.968568169999998</v>
      </c>
    </row>
    <row r="33" spans="1:25" x14ac:dyDescent="0.25">
      <c r="A33" s="73" t="s">
        <v>170</v>
      </c>
      <c r="B33" s="50" t="s">
        <v>169</v>
      </c>
      <c r="C33" s="249"/>
      <c r="D33" s="249"/>
      <c r="E33" s="248"/>
      <c r="F33" s="249">
        <f t="shared" ref="F33" si="0">D33</f>
        <v>0</v>
      </c>
      <c r="G33" s="259"/>
      <c r="H33" s="268"/>
      <c r="I33" s="249"/>
      <c r="J33" s="249"/>
      <c r="K33" s="267"/>
      <c r="L33" s="268"/>
      <c r="M33" s="303"/>
      <c r="N33" s="249"/>
      <c r="O33" s="311"/>
      <c r="P33" s="268"/>
      <c r="Q33" s="303"/>
      <c r="R33" s="249"/>
      <c r="S33" s="311"/>
      <c r="T33" s="268"/>
      <c r="U33" s="303"/>
      <c r="V33" s="249"/>
      <c r="W33" s="314"/>
      <c r="X33" s="265">
        <f t="shared" ref="X33" si="1">H33+L33+P33+T33</f>
        <v>0</v>
      </c>
      <c r="Y33" s="266">
        <f>J33+N33+R33+V33</f>
        <v>0</v>
      </c>
    </row>
    <row r="34" spans="1:25" x14ac:dyDescent="0.25">
      <c r="A34" s="73" t="s">
        <v>168</v>
      </c>
      <c r="B34" s="50" t="s">
        <v>167</v>
      </c>
      <c r="C34" s="248"/>
      <c r="D34" s="249"/>
      <c r="E34" s="248"/>
      <c r="F34" s="249">
        <v>0</v>
      </c>
      <c r="G34" s="259"/>
      <c r="H34" s="268"/>
      <c r="I34" s="249"/>
      <c r="J34" s="249"/>
      <c r="K34" s="267"/>
      <c r="L34" s="268"/>
      <c r="M34" s="303"/>
      <c r="N34" s="249"/>
      <c r="O34" s="311"/>
      <c r="P34" s="268"/>
      <c r="Q34" s="303"/>
      <c r="R34" s="249"/>
      <c r="S34" s="314"/>
      <c r="T34" s="268"/>
      <c r="U34" s="303"/>
      <c r="V34" s="249"/>
      <c r="W34" s="314"/>
      <c r="X34" s="268"/>
      <c r="Y34" s="266">
        <f>J34+N34+R34+V34</f>
        <v>0</v>
      </c>
    </row>
    <row r="35" spans="1:25" ht="31.5" x14ac:dyDescent="0.25">
      <c r="A35" s="76" t="s">
        <v>63</v>
      </c>
      <c r="B35" s="75" t="s">
        <v>166</v>
      </c>
      <c r="C35" s="245"/>
      <c r="D35" s="245"/>
      <c r="E35" s="50"/>
      <c r="F35" s="245"/>
      <c r="G35" s="260"/>
      <c r="H35" s="269"/>
      <c r="I35" s="50"/>
      <c r="J35" s="50"/>
      <c r="K35" s="270"/>
      <c r="L35" s="269"/>
      <c r="M35" s="304"/>
      <c r="N35" s="245"/>
      <c r="O35" s="282"/>
      <c r="P35" s="269"/>
      <c r="Q35" s="304"/>
      <c r="R35" s="245"/>
      <c r="S35" s="282"/>
      <c r="T35" s="274"/>
      <c r="U35" s="303"/>
      <c r="V35" s="245"/>
      <c r="W35" s="323"/>
      <c r="X35" s="289"/>
      <c r="Y35" s="290"/>
    </row>
    <row r="36" spans="1:25" ht="31.5" x14ac:dyDescent="0.25">
      <c r="A36" s="73" t="s">
        <v>165</v>
      </c>
      <c r="B36" s="72" t="s">
        <v>164</v>
      </c>
      <c r="C36" s="70"/>
      <c r="D36" s="251"/>
      <c r="E36" s="50"/>
      <c r="F36" s="251"/>
      <c r="G36" s="260"/>
      <c r="H36" s="263"/>
      <c r="I36" s="50"/>
      <c r="J36" s="50"/>
      <c r="K36" s="270"/>
      <c r="L36" s="263"/>
      <c r="M36" s="304"/>
      <c r="N36" s="251"/>
      <c r="O36" s="282"/>
      <c r="P36" s="263"/>
      <c r="Q36" s="304"/>
      <c r="R36" s="251"/>
      <c r="S36" s="282"/>
      <c r="T36" s="274"/>
      <c r="U36" s="303"/>
      <c r="V36" s="251"/>
      <c r="W36" s="323"/>
      <c r="X36" s="291"/>
      <c r="Y36" s="292"/>
    </row>
    <row r="37" spans="1:25" x14ac:dyDescent="0.25">
      <c r="A37" s="73" t="s">
        <v>163</v>
      </c>
      <c r="B37" s="72" t="s">
        <v>153</v>
      </c>
      <c r="C37" s="70"/>
      <c r="D37" s="251"/>
      <c r="E37" s="50"/>
      <c r="F37" s="251"/>
      <c r="G37" s="260"/>
      <c r="H37" s="263"/>
      <c r="I37" s="50"/>
      <c r="J37" s="251"/>
      <c r="K37" s="282"/>
      <c r="L37" s="263"/>
      <c r="M37" s="303"/>
      <c r="N37" s="251"/>
      <c r="O37" s="311"/>
      <c r="P37" s="263"/>
      <c r="Q37" s="303"/>
      <c r="R37" s="251"/>
      <c r="S37" s="311"/>
      <c r="T37" s="274"/>
      <c r="U37" s="303"/>
      <c r="V37" s="251"/>
      <c r="W37" s="314"/>
      <c r="X37" s="291"/>
      <c r="Y37" s="290"/>
    </row>
    <row r="38" spans="1:25" x14ac:dyDescent="0.25">
      <c r="A38" s="73" t="s">
        <v>162</v>
      </c>
      <c r="B38" s="72" t="s">
        <v>151</v>
      </c>
      <c r="C38" s="251"/>
      <c r="D38" s="251"/>
      <c r="E38" s="50"/>
      <c r="F38" s="251"/>
      <c r="G38" s="260"/>
      <c r="H38" s="263"/>
      <c r="I38" s="50"/>
      <c r="J38" s="251"/>
      <c r="K38" s="270"/>
      <c r="L38" s="263"/>
      <c r="M38" s="304"/>
      <c r="N38" s="251"/>
      <c r="O38" s="311"/>
      <c r="P38" s="263"/>
      <c r="Q38" s="304"/>
      <c r="R38" s="251"/>
      <c r="S38" s="282"/>
      <c r="T38" s="274"/>
      <c r="U38" s="303"/>
      <c r="V38" s="251"/>
      <c r="W38" s="323"/>
      <c r="X38" s="291"/>
      <c r="Y38" s="292"/>
    </row>
    <row r="39" spans="1:25" ht="31.5" x14ac:dyDescent="0.25">
      <c r="A39" s="73" t="s">
        <v>161</v>
      </c>
      <c r="B39" s="50" t="s">
        <v>149</v>
      </c>
      <c r="C39" s="251"/>
      <c r="D39" s="251"/>
      <c r="E39" s="50"/>
      <c r="F39" s="200"/>
      <c r="G39" s="260"/>
      <c r="H39" s="263"/>
      <c r="I39" s="50"/>
      <c r="J39" s="251"/>
      <c r="K39" s="270"/>
      <c r="L39" s="271"/>
      <c r="M39" s="304"/>
      <c r="N39" s="251"/>
      <c r="O39" s="311"/>
      <c r="P39" s="271"/>
      <c r="Q39" s="304"/>
      <c r="R39" s="200"/>
      <c r="S39" s="282"/>
      <c r="T39" s="274"/>
      <c r="U39" s="303"/>
      <c r="V39" s="200"/>
      <c r="W39" s="323"/>
      <c r="X39" s="289"/>
      <c r="Y39" s="290"/>
    </row>
    <row r="40" spans="1:25" ht="31.5" x14ac:dyDescent="0.25">
      <c r="A40" s="73" t="s">
        <v>160</v>
      </c>
      <c r="B40" s="50" t="s">
        <v>147</v>
      </c>
      <c r="C40" s="251"/>
      <c r="D40" s="251"/>
      <c r="E40" s="50"/>
      <c r="F40" s="251"/>
      <c r="G40" s="260"/>
      <c r="H40" s="263"/>
      <c r="I40" s="50"/>
      <c r="J40" s="251"/>
      <c r="K40" s="270"/>
      <c r="L40" s="263"/>
      <c r="M40" s="304"/>
      <c r="N40" s="251"/>
      <c r="O40" s="311"/>
      <c r="P40" s="263"/>
      <c r="Q40" s="304"/>
      <c r="R40" s="251"/>
      <c r="S40" s="282"/>
      <c r="T40" s="274"/>
      <c r="U40" s="303"/>
      <c r="V40" s="251"/>
      <c r="W40" s="323"/>
      <c r="X40" s="291"/>
      <c r="Y40" s="290"/>
    </row>
    <row r="41" spans="1:25" x14ac:dyDescent="0.25">
      <c r="A41" s="73" t="s">
        <v>159</v>
      </c>
      <c r="B41" s="50" t="s">
        <v>145</v>
      </c>
      <c r="C41" s="251"/>
      <c r="D41" s="251"/>
      <c r="E41" s="50"/>
      <c r="F41" s="251"/>
      <c r="G41" s="260"/>
      <c r="H41" s="263"/>
      <c r="I41" s="50"/>
      <c r="J41" s="251"/>
      <c r="K41" s="270"/>
      <c r="L41" s="263"/>
      <c r="M41" s="304"/>
      <c r="N41" s="251"/>
      <c r="O41" s="311"/>
      <c r="P41" s="263"/>
      <c r="Q41" s="304"/>
      <c r="R41" s="251"/>
      <c r="S41" s="282"/>
      <c r="T41" s="274"/>
      <c r="U41" s="303"/>
      <c r="V41" s="251"/>
      <c r="W41" s="323"/>
      <c r="X41" s="291"/>
      <c r="Y41" s="290"/>
    </row>
    <row r="42" spans="1:25" ht="18.75" x14ac:dyDescent="0.25">
      <c r="A42" s="73" t="s">
        <v>158</v>
      </c>
      <c r="B42" s="72" t="s">
        <v>143</v>
      </c>
      <c r="C42" s="251"/>
      <c r="D42" s="251"/>
      <c r="E42" s="50"/>
      <c r="F42" s="251"/>
      <c r="G42" s="260"/>
      <c r="H42" s="263"/>
      <c r="I42" s="50"/>
      <c r="J42" s="251"/>
      <c r="K42" s="270"/>
      <c r="L42" s="263"/>
      <c r="M42" s="304"/>
      <c r="N42" s="251"/>
      <c r="O42" s="311"/>
      <c r="P42" s="263"/>
      <c r="Q42" s="304"/>
      <c r="R42" s="251"/>
      <c r="S42" s="282"/>
      <c r="T42" s="274"/>
      <c r="U42" s="303"/>
      <c r="V42" s="251"/>
      <c r="W42" s="323"/>
      <c r="X42" s="291"/>
      <c r="Y42" s="290"/>
    </row>
    <row r="43" spans="1:25" x14ac:dyDescent="0.25">
      <c r="A43" s="76" t="s">
        <v>62</v>
      </c>
      <c r="B43" s="75" t="s">
        <v>157</v>
      </c>
      <c r="C43" s="251"/>
      <c r="D43" s="251"/>
      <c r="E43" s="50"/>
      <c r="F43" s="251"/>
      <c r="G43" s="260"/>
      <c r="H43" s="276"/>
      <c r="I43" s="50"/>
      <c r="J43" s="251"/>
      <c r="K43" s="282"/>
      <c r="L43" s="269"/>
      <c r="M43" s="304"/>
      <c r="N43" s="245"/>
      <c r="O43" s="282"/>
      <c r="P43" s="269"/>
      <c r="Q43" s="304"/>
      <c r="R43" s="245"/>
      <c r="S43" s="282"/>
      <c r="T43" s="274"/>
      <c r="U43" s="303"/>
      <c r="V43" s="245"/>
      <c r="W43" s="323"/>
      <c r="X43" s="289"/>
      <c r="Y43" s="290"/>
    </row>
    <row r="44" spans="1:25" x14ac:dyDescent="0.25">
      <c r="A44" s="73" t="s">
        <v>156</v>
      </c>
      <c r="B44" s="50" t="s">
        <v>155</v>
      </c>
      <c r="C44" s="251"/>
      <c r="D44" s="251"/>
      <c r="E44" s="50"/>
      <c r="F44" s="251"/>
      <c r="G44" s="260"/>
      <c r="H44" s="276"/>
      <c r="I44" s="50"/>
      <c r="J44" s="251"/>
      <c r="K44" s="270"/>
      <c r="L44" s="263"/>
      <c r="M44" s="304"/>
      <c r="N44" s="251"/>
      <c r="O44" s="282"/>
      <c r="P44" s="263"/>
      <c r="Q44" s="304"/>
      <c r="R44" s="251"/>
      <c r="S44" s="282"/>
      <c r="T44" s="274"/>
      <c r="U44" s="303"/>
      <c r="V44" s="251"/>
      <c r="W44" s="323"/>
      <c r="X44" s="271"/>
      <c r="Y44" s="290"/>
    </row>
    <row r="45" spans="1:25" x14ac:dyDescent="0.25">
      <c r="A45" s="73" t="s">
        <v>154</v>
      </c>
      <c r="B45" s="50" t="s">
        <v>153</v>
      </c>
      <c r="C45" s="251"/>
      <c r="D45" s="251"/>
      <c r="E45" s="50"/>
      <c r="F45" s="251"/>
      <c r="G45" s="260"/>
      <c r="H45" s="263"/>
      <c r="I45" s="50"/>
      <c r="J45" s="251"/>
      <c r="K45" s="282"/>
      <c r="L45" s="263"/>
      <c r="M45" s="303"/>
      <c r="N45" s="251"/>
      <c r="O45" s="311"/>
      <c r="P45" s="263"/>
      <c r="Q45" s="303"/>
      <c r="R45" s="251"/>
      <c r="S45" s="311"/>
      <c r="T45" s="274"/>
      <c r="U45" s="303"/>
      <c r="V45" s="251"/>
      <c r="W45" s="314"/>
      <c r="X45" s="271"/>
      <c r="Y45" s="290"/>
    </row>
    <row r="46" spans="1:25" x14ac:dyDescent="0.25">
      <c r="A46" s="73" t="s">
        <v>152</v>
      </c>
      <c r="B46" s="50" t="s">
        <v>151</v>
      </c>
      <c r="C46" s="50"/>
      <c r="D46" s="251"/>
      <c r="E46" s="50"/>
      <c r="F46" s="251"/>
      <c r="G46" s="260"/>
      <c r="H46" s="276"/>
      <c r="I46" s="50"/>
      <c r="J46" s="251"/>
      <c r="K46" s="270"/>
      <c r="L46" s="263"/>
      <c r="M46" s="304"/>
      <c r="N46" s="251"/>
      <c r="O46" s="311"/>
      <c r="P46" s="263"/>
      <c r="Q46" s="304"/>
      <c r="R46" s="251"/>
      <c r="S46" s="282"/>
      <c r="T46" s="274"/>
      <c r="U46" s="303"/>
      <c r="V46" s="251"/>
      <c r="W46" s="323"/>
      <c r="X46" s="271"/>
      <c r="Y46" s="290"/>
    </row>
    <row r="47" spans="1:25" ht="31.5" x14ac:dyDescent="0.25">
      <c r="A47" s="73" t="s">
        <v>150</v>
      </c>
      <c r="B47" s="50" t="s">
        <v>149</v>
      </c>
      <c r="C47" s="251"/>
      <c r="D47" s="251"/>
      <c r="E47" s="50"/>
      <c r="F47" s="251"/>
      <c r="G47" s="260"/>
      <c r="H47" s="263"/>
      <c r="I47" s="50"/>
      <c r="J47" s="251"/>
      <c r="K47" s="282"/>
      <c r="L47" s="263"/>
      <c r="M47" s="303"/>
      <c r="N47" s="251"/>
      <c r="O47" s="311"/>
      <c r="P47" s="263"/>
      <c r="Q47" s="303"/>
      <c r="R47" s="251"/>
      <c r="S47" s="311"/>
      <c r="T47" s="274"/>
      <c r="U47" s="303"/>
      <c r="V47" s="251"/>
      <c r="W47" s="323"/>
      <c r="X47" s="289"/>
      <c r="Y47" s="290"/>
    </row>
    <row r="48" spans="1:25" ht="31.5" x14ac:dyDescent="0.25">
      <c r="A48" s="73" t="s">
        <v>148</v>
      </c>
      <c r="B48" s="50" t="s">
        <v>147</v>
      </c>
      <c r="C48" s="50"/>
      <c r="D48" s="251"/>
      <c r="E48" s="50"/>
      <c r="F48" s="251"/>
      <c r="G48" s="260"/>
      <c r="H48" s="276"/>
      <c r="I48" s="50"/>
      <c r="J48" s="251"/>
      <c r="K48" s="270"/>
      <c r="L48" s="263"/>
      <c r="M48" s="304"/>
      <c r="N48" s="251"/>
      <c r="O48" s="311"/>
      <c r="P48" s="263"/>
      <c r="Q48" s="304"/>
      <c r="R48" s="251"/>
      <c r="S48" s="282"/>
      <c r="T48" s="274"/>
      <c r="U48" s="303"/>
      <c r="V48" s="251"/>
      <c r="W48" s="323"/>
      <c r="X48" s="271"/>
      <c r="Y48" s="290"/>
    </row>
    <row r="49" spans="1:25" x14ac:dyDescent="0.25">
      <c r="A49" s="73" t="s">
        <v>146</v>
      </c>
      <c r="B49" s="50" t="s">
        <v>145</v>
      </c>
      <c r="C49" s="50"/>
      <c r="D49" s="251"/>
      <c r="E49" s="50"/>
      <c r="F49" s="251"/>
      <c r="G49" s="260"/>
      <c r="H49" s="276"/>
      <c r="I49" s="50"/>
      <c r="J49" s="251"/>
      <c r="K49" s="270"/>
      <c r="L49" s="263"/>
      <c r="M49" s="304"/>
      <c r="N49" s="251"/>
      <c r="O49" s="311"/>
      <c r="P49" s="263"/>
      <c r="Q49" s="304"/>
      <c r="R49" s="251"/>
      <c r="S49" s="282"/>
      <c r="T49" s="274"/>
      <c r="U49" s="303"/>
      <c r="V49" s="251"/>
      <c r="W49" s="323"/>
      <c r="X49" s="271"/>
      <c r="Y49" s="290"/>
    </row>
    <row r="50" spans="1:25" ht="18.75" x14ac:dyDescent="0.25">
      <c r="A50" s="73" t="s">
        <v>144</v>
      </c>
      <c r="B50" s="72" t="s">
        <v>143</v>
      </c>
      <c r="C50" s="72"/>
      <c r="D50" s="251"/>
      <c r="E50" s="50"/>
      <c r="F50" s="251"/>
      <c r="G50" s="260"/>
      <c r="H50" s="276"/>
      <c r="I50" s="50"/>
      <c r="J50" s="251"/>
      <c r="K50" s="270"/>
      <c r="L50" s="263"/>
      <c r="M50" s="304"/>
      <c r="N50" s="251"/>
      <c r="O50" s="311"/>
      <c r="P50" s="263"/>
      <c r="Q50" s="304"/>
      <c r="R50" s="251"/>
      <c r="S50" s="282"/>
      <c r="T50" s="274"/>
      <c r="U50" s="303"/>
      <c r="V50" s="251"/>
      <c r="W50" s="323"/>
      <c r="X50" s="271"/>
      <c r="Y50" s="290"/>
    </row>
    <row r="51" spans="1:25" ht="35.25" customHeight="1" x14ac:dyDescent="0.25">
      <c r="A51" s="76" t="s">
        <v>60</v>
      </c>
      <c r="B51" s="75" t="s">
        <v>142</v>
      </c>
      <c r="C51" s="197"/>
      <c r="D51" s="197"/>
      <c r="E51" s="197"/>
      <c r="F51" s="197"/>
      <c r="G51" s="281"/>
      <c r="H51" s="272"/>
      <c r="I51" s="198"/>
      <c r="J51" s="197"/>
      <c r="K51" s="283"/>
      <c r="L51" s="284"/>
      <c r="M51" s="304"/>
      <c r="N51" s="197"/>
      <c r="O51" s="312"/>
      <c r="P51" s="272"/>
      <c r="Q51" s="304"/>
      <c r="R51" s="197"/>
      <c r="S51" s="282"/>
      <c r="T51" s="272"/>
      <c r="U51" s="316"/>
      <c r="V51" s="197"/>
      <c r="W51" s="323"/>
      <c r="X51" s="272"/>
      <c r="Y51" s="283"/>
    </row>
    <row r="52" spans="1:25" x14ac:dyDescent="0.25">
      <c r="A52" s="73" t="s">
        <v>141</v>
      </c>
      <c r="B52" s="50" t="s">
        <v>140</v>
      </c>
      <c r="C52" s="197"/>
      <c r="D52" s="197"/>
      <c r="E52" s="197"/>
      <c r="F52" s="197"/>
      <c r="G52" s="281"/>
      <c r="H52" s="272"/>
      <c r="I52" s="198"/>
      <c r="J52" s="197"/>
      <c r="K52" s="283"/>
      <c r="L52" s="285"/>
      <c r="M52" s="304"/>
      <c r="N52" s="197"/>
      <c r="O52" s="312"/>
      <c r="P52" s="273"/>
      <c r="Q52" s="304"/>
      <c r="R52" s="197"/>
      <c r="S52" s="282"/>
      <c r="T52" s="272"/>
      <c r="U52" s="316"/>
      <c r="V52" s="199"/>
      <c r="W52" s="323"/>
      <c r="X52" s="272"/>
      <c r="Y52" s="283"/>
    </row>
    <row r="53" spans="1:25" x14ac:dyDescent="0.25">
      <c r="A53" s="73" t="s">
        <v>139</v>
      </c>
      <c r="B53" s="50" t="s">
        <v>133</v>
      </c>
      <c r="C53" s="70"/>
      <c r="D53" s="70"/>
      <c r="E53" s="251"/>
      <c r="F53" s="251"/>
      <c r="G53" s="260"/>
      <c r="H53" s="263"/>
      <c r="I53" s="50"/>
      <c r="J53" s="251"/>
      <c r="K53" s="264"/>
      <c r="L53" s="263"/>
      <c r="M53" s="303"/>
      <c r="N53" s="251"/>
      <c r="O53" s="310"/>
      <c r="P53" s="274"/>
      <c r="Q53" s="303"/>
      <c r="R53" s="70"/>
      <c r="S53" s="311"/>
      <c r="T53" s="263"/>
      <c r="U53" s="302"/>
      <c r="V53" s="70"/>
      <c r="W53" s="314"/>
      <c r="X53" s="272"/>
      <c r="Y53" s="283"/>
    </row>
    <row r="54" spans="1:25" x14ac:dyDescent="0.25">
      <c r="A54" s="73" t="s">
        <v>138</v>
      </c>
      <c r="B54" s="72" t="s">
        <v>132</v>
      </c>
      <c r="C54" s="72"/>
      <c r="D54" s="251"/>
      <c r="E54" s="50"/>
      <c r="F54" s="251"/>
      <c r="G54" s="260"/>
      <c r="H54" s="263"/>
      <c r="I54" s="50"/>
      <c r="J54" s="251"/>
      <c r="K54" s="282"/>
      <c r="L54" s="263"/>
      <c r="M54" s="303"/>
      <c r="N54" s="251"/>
      <c r="O54" s="311"/>
      <c r="P54" s="263"/>
      <c r="Q54" s="303"/>
      <c r="R54" s="251"/>
      <c r="S54" s="311"/>
      <c r="T54" s="274"/>
      <c r="U54" s="303"/>
      <c r="V54" s="251"/>
      <c r="W54" s="323"/>
      <c r="X54" s="272"/>
      <c r="Y54" s="293"/>
    </row>
    <row r="55" spans="1:25" x14ac:dyDescent="0.25">
      <c r="A55" s="73" t="s">
        <v>137</v>
      </c>
      <c r="B55" s="72" t="s">
        <v>131</v>
      </c>
      <c r="C55" s="72"/>
      <c r="D55" s="251"/>
      <c r="E55" s="251"/>
      <c r="F55" s="251"/>
      <c r="G55" s="260"/>
      <c r="H55" s="276"/>
      <c r="I55" s="50"/>
      <c r="J55" s="251"/>
      <c r="K55" s="270"/>
      <c r="L55" s="271"/>
      <c r="M55" s="304"/>
      <c r="N55" s="50"/>
      <c r="O55" s="311"/>
      <c r="P55" s="274"/>
      <c r="Q55" s="304"/>
      <c r="R55" s="251"/>
      <c r="S55" s="282"/>
      <c r="T55" s="274"/>
      <c r="U55" s="303"/>
      <c r="V55" s="70"/>
      <c r="W55" s="323"/>
      <c r="X55" s="272"/>
      <c r="Y55" s="283"/>
    </row>
    <row r="56" spans="1:25" x14ac:dyDescent="0.25">
      <c r="A56" s="73" t="s">
        <v>136</v>
      </c>
      <c r="B56" s="72" t="s">
        <v>130</v>
      </c>
      <c r="C56" s="251"/>
      <c r="D56" s="251"/>
      <c r="E56" s="50"/>
      <c r="F56" s="200"/>
      <c r="G56" s="260"/>
      <c r="H56" s="276"/>
      <c r="I56" s="50"/>
      <c r="J56" s="251"/>
      <c r="K56" s="270"/>
      <c r="L56" s="271"/>
      <c r="M56" s="304"/>
      <c r="N56" s="50"/>
      <c r="O56" s="311"/>
      <c r="P56" s="274"/>
      <c r="Q56" s="304"/>
      <c r="R56" s="251"/>
      <c r="S56" s="282"/>
      <c r="T56" s="274"/>
      <c r="U56" s="303"/>
      <c r="V56" s="70"/>
      <c r="W56" s="323"/>
      <c r="X56" s="294"/>
      <c r="Y56" s="293"/>
    </row>
    <row r="57" spans="1:25" ht="18.75" x14ac:dyDescent="0.25">
      <c r="A57" s="73" t="s">
        <v>135</v>
      </c>
      <c r="B57" s="72" t="s">
        <v>129</v>
      </c>
      <c r="C57" s="72"/>
      <c r="E57" s="50"/>
      <c r="F57" s="251"/>
      <c r="G57" s="260"/>
      <c r="H57" s="276"/>
      <c r="I57" s="50"/>
      <c r="J57" s="251"/>
      <c r="K57" s="270"/>
      <c r="L57" s="263"/>
      <c r="M57" s="304"/>
      <c r="N57" s="251"/>
      <c r="O57" s="311"/>
      <c r="P57" s="275"/>
      <c r="Q57" s="304"/>
      <c r="R57" s="66"/>
      <c r="S57" s="282"/>
      <c r="T57" s="274"/>
      <c r="U57" s="303"/>
      <c r="V57" s="66"/>
      <c r="W57" s="323"/>
      <c r="X57" s="272"/>
      <c r="Y57" s="283"/>
    </row>
    <row r="58" spans="1:25" ht="36.75" customHeight="1" x14ac:dyDescent="0.25">
      <c r="A58" s="76" t="s">
        <v>59</v>
      </c>
      <c r="B58" s="246" t="s">
        <v>234</v>
      </c>
      <c r="C58" s="72"/>
      <c r="D58" s="251"/>
      <c r="E58" s="251"/>
      <c r="F58" s="251"/>
      <c r="G58" s="260"/>
      <c r="H58" s="276"/>
      <c r="I58" s="50"/>
      <c r="J58" s="50"/>
      <c r="K58" s="270"/>
      <c r="L58" s="263"/>
      <c r="M58" s="304"/>
      <c r="N58" s="50"/>
      <c r="O58" s="311"/>
      <c r="P58" s="263"/>
      <c r="Q58" s="304"/>
      <c r="R58" s="70"/>
      <c r="S58" s="282"/>
      <c r="T58" s="274"/>
      <c r="U58" s="303"/>
      <c r="V58" s="70"/>
      <c r="W58" s="323"/>
      <c r="X58" s="274"/>
      <c r="Y58" s="295"/>
    </row>
    <row r="59" spans="1:25" x14ac:dyDescent="0.25">
      <c r="A59" s="76" t="s">
        <v>57</v>
      </c>
      <c r="B59" s="75" t="s">
        <v>134</v>
      </c>
      <c r="C59" s="251"/>
      <c r="D59" s="251"/>
      <c r="E59" s="50"/>
      <c r="F59" s="50"/>
      <c r="G59" s="260"/>
      <c r="H59" s="276"/>
      <c r="I59" s="50"/>
      <c r="J59" s="50"/>
      <c r="K59" s="270"/>
      <c r="L59" s="276"/>
      <c r="M59" s="304"/>
      <c r="N59" s="50"/>
      <c r="O59" s="311"/>
      <c r="P59" s="276"/>
      <c r="Q59" s="304"/>
      <c r="R59" s="70"/>
      <c r="S59" s="282"/>
      <c r="T59" s="274"/>
      <c r="U59" s="303"/>
      <c r="V59" s="70"/>
      <c r="W59" s="323"/>
      <c r="X59" s="274"/>
      <c r="Y59" s="295"/>
    </row>
    <row r="60" spans="1:25" x14ac:dyDescent="0.25">
      <c r="A60" s="73" t="s">
        <v>228</v>
      </c>
      <c r="B60" s="74" t="s">
        <v>155</v>
      </c>
      <c r="C60" s="74"/>
      <c r="D60" s="251"/>
      <c r="E60" s="50"/>
      <c r="F60" s="50"/>
      <c r="G60" s="260"/>
      <c r="H60" s="276"/>
      <c r="I60" s="50"/>
      <c r="J60" s="50"/>
      <c r="K60" s="270"/>
      <c r="L60" s="276"/>
      <c r="M60" s="304"/>
      <c r="N60" s="50"/>
      <c r="O60" s="311"/>
      <c r="P60" s="276"/>
      <c r="Q60" s="304"/>
      <c r="R60" s="70"/>
      <c r="S60" s="282"/>
      <c r="T60" s="274"/>
      <c r="U60" s="303"/>
      <c r="V60" s="70"/>
      <c r="W60" s="323"/>
      <c r="X60" s="274"/>
      <c r="Y60" s="295"/>
    </row>
    <row r="61" spans="1:25" x14ac:dyDescent="0.25">
      <c r="A61" s="73" t="s">
        <v>229</v>
      </c>
      <c r="B61" s="74" t="s">
        <v>153</v>
      </c>
      <c r="C61" s="74"/>
      <c r="D61" s="251"/>
      <c r="E61" s="50"/>
      <c r="F61" s="50"/>
      <c r="G61" s="260"/>
      <c r="H61" s="276"/>
      <c r="I61" s="50"/>
      <c r="J61" s="50"/>
      <c r="K61" s="270"/>
      <c r="L61" s="276"/>
      <c r="M61" s="304"/>
      <c r="N61" s="50"/>
      <c r="O61" s="311"/>
      <c r="P61" s="276"/>
      <c r="Q61" s="304"/>
      <c r="R61" s="70"/>
      <c r="S61" s="282"/>
      <c r="T61" s="274"/>
      <c r="U61" s="303"/>
      <c r="V61" s="70"/>
      <c r="W61" s="323"/>
      <c r="X61" s="274"/>
      <c r="Y61" s="295"/>
    </row>
    <row r="62" spans="1:25" x14ac:dyDescent="0.25">
      <c r="A62" s="73" t="s">
        <v>230</v>
      </c>
      <c r="B62" s="74" t="s">
        <v>151</v>
      </c>
      <c r="C62" s="74"/>
      <c r="D62" s="251"/>
      <c r="E62" s="50"/>
      <c r="F62" s="50"/>
      <c r="G62" s="260"/>
      <c r="H62" s="276"/>
      <c r="I62" s="50"/>
      <c r="J62" s="50"/>
      <c r="K62" s="270"/>
      <c r="L62" s="276"/>
      <c r="M62" s="304"/>
      <c r="N62" s="50"/>
      <c r="O62" s="311"/>
      <c r="P62" s="276"/>
      <c r="Q62" s="304"/>
      <c r="R62" s="70"/>
      <c r="S62" s="282"/>
      <c r="T62" s="274"/>
      <c r="U62" s="303"/>
      <c r="V62" s="70"/>
      <c r="W62" s="323"/>
      <c r="X62" s="274"/>
      <c r="Y62" s="295"/>
    </row>
    <row r="63" spans="1:25" x14ac:dyDescent="0.25">
      <c r="A63" s="73" t="s">
        <v>231</v>
      </c>
      <c r="B63" s="74" t="s">
        <v>233</v>
      </c>
      <c r="C63" s="74"/>
      <c r="D63" s="251"/>
      <c r="E63" s="50"/>
      <c r="F63" s="50"/>
      <c r="G63" s="260"/>
      <c r="H63" s="276"/>
      <c r="I63" s="50"/>
      <c r="J63" s="50"/>
      <c r="K63" s="270"/>
      <c r="L63" s="276"/>
      <c r="M63" s="304"/>
      <c r="N63" s="50"/>
      <c r="O63" s="311"/>
      <c r="P63" s="276"/>
      <c r="Q63" s="304"/>
      <c r="R63" s="70"/>
      <c r="S63" s="282"/>
      <c r="T63" s="274"/>
      <c r="U63" s="303"/>
      <c r="V63" s="70"/>
      <c r="W63" s="323"/>
      <c r="X63" s="274"/>
      <c r="Y63" s="295"/>
    </row>
    <row r="64" spans="1:25" ht="19.5" thickBot="1" x14ac:dyDescent="0.3">
      <c r="A64" s="73" t="s">
        <v>232</v>
      </c>
      <c r="B64" s="72" t="s">
        <v>129</v>
      </c>
      <c r="C64" s="72"/>
      <c r="D64" s="251"/>
      <c r="E64" s="50"/>
      <c r="F64" s="50"/>
      <c r="G64" s="260"/>
      <c r="H64" s="277"/>
      <c r="I64" s="278"/>
      <c r="J64" s="278"/>
      <c r="K64" s="280"/>
      <c r="L64" s="277"/>
      <c r="M64" s="305"/>
      <c r="N64" s="278"/>
      <c r="O64" s="313"/>
      <c r="P64" s="277"/>
      <c r="Q64" s="305"/>
      <c r="R64" s="279"/>
      <c r="S64" s="315"/>
      <c r="T64" s="286"/>
      <c r="U64" s="317"/>
      <c r="V64" s="279"/>
      <c r="W64" s="324"/>
      <c r="X64" s="286"/>
      <c r="Y64" s="296"/>
    </row>
    <row r="65" spans="1:24" x14ac:dyDescent="0.25">
      <c r="A65" s="68"/>
      <c r="B65" s="69"/>
      <c r="C65" s="69"/>
      <c r="D65" s="69"/>
      <c r="E65" s="69"/>
      <c r="F65" s="69"/>
      <c r="G65" s="69"/>
      <c r="H65" s="69"/>
      <c r="I65" s="69"/>
      <c r="J65" s="69"/>
      <c r="K65" s="69"/>
      <c r="L65" s="68"/>
      <c r="M65" s="306"/>
    </row>
    <row r="66" spans="1:24" ht="54" customHeight="1" x14ac:dyDescent="0.25">
      <c r="B66" s="564"/>
      <c r="C66" s="564"/>
      <c r="D66" s="564"/>
      <c r="E66" s="564"/>
      <c r="F66" s="564"/>
      <c r="G66" s="564"/>
      <c r="H66" s="564"/>
      <c r="I66" s="564"/>
      <c r="J66" s="255"/>
      <c r="K66" s="255"/>
      <c r="L66" s="67"/>
      <c r="M66" s="307"/>
      <c r="N66" s="67"/>
      <c r="O66" s="307"/>
      <c r="P66" s="67"/>
      <c r="Q66" s="307"/>
      <c r="R66" s="67"/>
      <c r="S66" s="307"/>
      <c r="T66" s="67"/>
      <c r="U66" s="307"/>
      <c r="V66" s="67"/>
      <c r="W66" s="325"/>
      <c r="X66" s="67"/>
    </row>
    <row r="68" spans="1:24" ht="50.25" customHeight="1" x14ac:dyDescent="0.25">
      <c r="B68" s="565"/>
      <c r="C68" s="565"/>
      <c r="D68" s="565"/>
      <c r="E68" s="565"/>
      <c r="F68" s="565"/>
      <c r="G68" s="565"/>
      <c r="H68" s="565"/>
      <c r="I68" s="565"/>
      <c r="J68" s="256"/>
      <c r="K68" s="256"/>
    </row>
    <row r="70" spans="1:24" ht="36.75" customHeight="1" x14ac:dyDescent="0.25">
      <c r="B70" s="564"/>
      <c r="C70" s="564"/>
      <c r="D70" s="564"/>
      <c r="E70" s="564"/>
      <c r="F70" s="564"/>
      <c r="G70" s="564"/>
      <c r="H70" s="564"/>
      <c r="I70" s="564"/>
      <c r="J70" s="255"/>
      <c r="K70" s="255"/>
    </row>
    <row r="71" spans="1:24" x14ac:dyDescent="0.25">
      <c r="B71" s="66"/>
      <c r="C71" s="66"/>
      <c r="D71" s="66"/>
      <c r="E71" s="66"/>
      <c r="F71" s="66"/>
      <c r="N71" s="65"/>
    </row>
    <row r="72" spans="1:24" ht="51" customHeight="1" x14ac:dyDescent="0.25">
      <c r="B72" s="564"/>
      <c r="C72" s="564"/>
      <c r="D72" s="564"/>
      <c r="E72" s="564"/>
      <c r="F72" s="564"/>
      <c r="G72" s="564"/>
      <c r="H72" s="564"/>
      <c r="I72" s="564"/>
      <c r="J72" s="255"/>
      <c r="K72" s="255"/>
      <c r="N72" s="65"/>
    </row>
    <row r="73" spans="1:24" ht="32.25" customHeight="1" x14ac:dyDescent="0.25">
      <c r="B73" s="565"/>
      <c r="C73" s="565"/>
      <c r="D73" s="565"/>
      <c r="E73" s="565"/>
      <c r="F73" s="565"/>
      <c r="G73" s="565"/>
      <c r="H73" s="565"/>
      <c r="I73" s="565"/>
      <c r="J73" s="256"/>
      <c r="K73" s="256"/>
    </row>
    <row r="74" spans="1:24" ht="51.75" customHeight="1" x14ac:dyDescent="0.25">
      <c r="B74" s="564"/>
      <c r="C74" s="564"/>
      <c r="D74" s="564"/>
      <c r="E74" s="564"/>
      <c r="F74" s="564"/>
      <c r="G74" s="564"/>
      <c r="H74" s="564"/>
      <c r="I74" s="564"/>
      <c r="J74" s="255"/>
      <c r="K74" s="255"/>
    </row>
    <row r="75" spans="1:24" ht="21.75" customHeight="1" x14ac:dyDescent="0.25">
      <c r="B75" s="562"/>
      <c r="C75" s="562"/>
      <c r="D75" s="562"/>
      <c r="E75" s="562"/>
      <c r="F75" s="562"/>
      <c r="G75" s="562"/>
      <c r="H75" s="562"/>
      <c r="I75" s="562"/>
      <c r="J75" s="253"/>
      <c r="K75" s="253"/>
      <c r="L75" s="63"/>
      <c r="M75" s="308"/>
    </row>
    <row r="76" spans="1:24" ht="23.25" customHeight="1" x14ac:dyDescent="0.25">
      <c r="B76" s="63"/>
      <c r="C76" s="63"/>
      <c r="D76" s="63"/>
      <c r="E76" s="63"/>
      <c r="F76" s="63"/>
    </row>
    <row r="77" spans="1:24" ht="18.75" customHeight="1" x14ac:dyDescent="0.25">
      <c r="B77" s="563"/>
      <c r="C77" s="563"/>
      <c r="D77" s="563"/>
      <c r="E77" s="563"/>
      <c r="F77" s="563"/>
      <c r="G77" s="563"/>
      <c r="H77" s="563"/>
      <c r="I77" s="563"/>
      <c r="J77" s="254"/>
      <c r="K77" s="25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honeticPr fontId="70" type="noConversion"/>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V26"/>
  <sheetViews>
    <sheetView showZeros="0" view="pageBreakPreview" topLeftCell="H4" zoomScale="85" zoomScaleSheetLayoutView="85" workbookViewId="0">
      <selection activeCell="L23" sqref="L23:L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 x14ac:dyDescent="0.35">
      <c r="AV4" s="15"/>
    </row>
    <row r="5" spans="1:48" ht="18.75" customHeight="1" x14ac:dyDescent="0.25">
      <c r="A5" s="425" t="str">
        <f>'1. паспорт местоположение'!A5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 x14ac:dyDescent="0.35">
      <c r="A6" s="19">
        <f>'1. паспорт местоположение'!A6</f>
        <v>0</v>
      </c>
      <c r="B6" s="19">
        <f>'1. паспорт местоположение'!B6</f>
        <v>0</v>
      </c>
      <c r="C6" s="19">
        <f>'1. паспорт местоположение'!C6</f>
        <v>0</v>
      </c>
      <c r="D6" s="19">
        <f>'1. паспорт местоположение'!D6</f>
        <v>0</v>
      </c>
      <c r="E6" s="19">
        <f>'1. паспорт местоположение'!E6</f>
        <v>0</v>
      </c>
      <c r="F6" s="19">
        <f>'1. паспорт местоположение'!F6</f>
        <v>0</v>
      </c>
      <c r="G6" s="19">
        <f>'1. паспорт местоположение'!G6</f>
        <v>0</v>
      </c>
      <c r="H6" s="19">
        <f>'1. паспорт местоположение'!H6</f>
        <v>0</v>
      </c>
      <c r="I6" s="19">
        <f>'1. паспорт местоположение'!I6</f>
        <v>0</v>
      </c>
      <c r="J6" s="19">
        <f>'1. паспорт местоположение'!J6</f>
        <v>0</v>
      </c>
      <c r="K6" s="19">
        <f>'1. паспорт местоположение'!K6</f>
        <v>0</v>
      </c>
      <c r="L6" s="19">
        <f>'1. паспорт местоположение'!L6</f>
        <v>0</v>
      </c>
      <c r="M6" s="19">
        <f>'1. паспорт местоположение'!M6</f>
        <v>0</v>
      </c>
      <c r="N6" s="19">
        <f>'1. паспорт местоположение'!N6</f>
        <v>0</v>
      </c>
      <c r="O6" s="19">
        <f>'1. паспорт местоположение'!O6</f>
        <v>0</v>
      </c>
      <c r="P6" s="19">
        <f>'1. паспорт местоположение'!P6</f>
        <v>0</v>
      </c>
      <c r="Q6" s="19">
        <f>'1. паспорт местоположение'!Q6</f>
        <v>0</v>
      </c>
      <c r="R6" s="19">
        <f>'1. паспорт местоположение'!R6</f>
        <v>0</v>
      </c>
      <c r="S6" s="19">
        <f>'1. паспорт местоположение'!S6</f>
        <v>0</v>
      </c>
      <c r="T6" s="19">
        <f>'1. паспорт местоположение'!T6</f>
        <v>0</v>
      </c>
      <c r="U6" s="19">
        <f>'1. паспорт местоположение'!U6</f>
        <v>0</v>
      </c>
      <c r="V6" s="19">
        <f>'1. паспорт местоположение'!V6</f>
        <v>0</v>
      </c>
      <c r="W6" s="19">
        <f>'1. паспорт местоположение'!W6</f>
        <v>0</v>
      </c>
      <c r="X6" s="19">
        <f>'1. паспорт местоположение'!X6</f>
        <v>0</v>
      </c>
      <c r="Y6" s="19">
        <f>'1. паспорт местоположение'!Y6</f>
        <v>0</v>
      </c>
      <c r="Z6" s="19">
        <f>'1. паспорт местоположение'!Z6</f>
        <v>0</v>
      </c>
      <c r="AA6" s="19">
        <f>'1. паспорт местоположение'!AA6</f>
        <v>0</v>
      </c>
      <c r="AB6" s="19">
        <f>'1. паспорт местоположение'!AB6</f>
        <v>0</v>
      </c>
      <c r="AC6" s="19">
        <f>'1. паспорт местоположение'!AC6</f>
        <v>0</v>
      </c>
      <c r="AD6" s="19">
        <f>'1. паспорт местоположение'!AD6</f>
        <v>0</v>
      </c>
      <c r="AE6" s="19">
        <f>'1. паспорт местоположение'!AE6</f>
        <v>0</v>
      </c>
      <c r="AF6" s="19">
        <f>'1. паспорт местоположение'!AF6</f>
        <v>0</v>
      </c>
      <c r="AG6" s="19">
        <f>'1. паспорт местоположение'!AG6</f>
        <v>0</v>
      </c>
      <c r="AH6" s="19">
        <f>'1. паспорт местоположение'!AH6</f>
        <v>0</v>
      </c>
      <c r="AI6" s="19">
        <f>'1. паспорт местоположение'!AI6</f>
        <v>0</v>
      </c>
      <c r="AJ6" s="19">
        <f>'1. паспорт местоположение'!AJ6</f>
        <v>0</v>
      </c>
      <c r="AK6" s="19">
        <f>'1. паспорт местоположение'!AK6</f>
        <v>0</v>
      </c>
      <c r="AL6" s="19">
        <f>'1. паспорт местоположение'!AL6</f>
        <v>0</v>
      </c>
      <c r="AM6" s="19">
        <f>'1. паспорт местоположение'!AM6</f>
        <v>0</v>
      </c>
      <c r="AN6" s="19">
        <f>'1. паспорт местоположение'!AN6</f>
        <v>0</v>
      </c>
      <c r="AO6" s="19">
        <f>'1. паспорт местоположение'!AO6</f>
        <v>0</v>
      </c>
      <c r="AP6" s="19">
        <f>'1. паспорт местоположение'!AP6</f>
        <v>0</v>
      </c>
      <c r="AQ6" s="19">
        <f>'1. паспорт местоположение'!AQ6</f>
        <v>0</v>
      </c>
      <c r="AR6" s="19">
        <f>'1. паспорт местоположение'!AR6</f>
        <v>0</v>
      </c>
      <c r="AS6" s="19">
        <f>'1. паспорт местоположение'!AS6</f>
        <v>0</v>
      </c>
      <c r="AT6" s="19">
        <f>'1. паспорт местоположение'!AT6</f>
        <v>0</v>
      </c>
      <c r="AU6" s="19">
        <f>'1. паспорт местоположение'!AU6</f>
        <v>0</v>
      </c>
      <c r="AV6" s="15">
        <f>'1. паспорт местоположение'!AV6</f>
        <v>0</v>
      </c>
    </row>
    <row r="7" spans="1:48" ht="17.45" x14ac:dyDescent="0.25">
      <c r="A7" s="433" t="str">
        <f>'1. паспорт местоположение'!A7</f>
        <v xml:space="preserve">Паспорт инвестиционного проекта </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7.45" x14ac:dyDescent="0.25">
      <c r="A8" s="433">
        <f>'1. паспорт местоположение'!A8</f>
        <v>0</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ht="13.9" x14ac:dyDescent="0.25">
      <c r="A9" s="469" t="str">
        <f>'1. паспорт местоположение'!A9</f>
        <v>АО "Салехардэнерго"</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6" x14ac:dyDescent="0.25">
      <c r="A10" s="438" t="str">
        <f>'1. паспорт местоположение'!A10</f>
        <v xml:space="preserve">         (фирменное наименование субъекта электроэнергетики)</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7.45" x14ac:dyDescent="0.25">
      <c r="A11" s="433">
        <f>'1. паспорт местоположение'!A11</f>
        <v>0</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ht="13.9" x14ac:dyDescent="0.25">
      <c r="A12" s="469" t="str">
        <f>'1. паспорт местоположение'!A12</f>
        <v>L_Салехардэнерго-01</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6" x14ac:dyDescent="0.25">
      <c r="A13" s="438" t="str">
        <f>'1. паспорт местоположение'!A13</f>
        <v xml:space="preserve">         (идентификатор инвестиционного проекта)</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 x14ac:dyDescent="0.25">
      <c r="A14" s="439">
        <f>'1. паспорт местоположение'!A14</f>
        <v>0</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ht="13.9" x14ac:dyDescent="0.25">
      <c r="A15" s="469" t="str">
        <f>'1. паспорт местоположение'!A15</f>
        <v xml:space="preserve">г. Салехард. </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6" x14ac:dyDescent="0.25">
      <c r="A16" s="438" t="str">
        <f>'1. паспорт местоположение'!A16</f>
        <v xml:space="preserve">         (наименование инвестиционного проекта)</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ht="13.9"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6"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6" customFormat="1" x14ac:dyDescent="0.25">
      <c r="A21" s="590" t="s">
        <v>467</v>
      </c>
      <c r="B21" s="590"/>
      <c r="C21" s="590"/>
      <c r="D21" s="590"/>
      <c r="E21" s="590"/>
      <c r="F21" s="590"/>
      <c r="G21" s="590"/>
      <c r="H21" s="590"/>
      <c r="I21" s="590"/>
      <c r="J21" s="590"/>
      <c r="K21" s="590"/>
      <c r="L21" s="590"/>
      <c r="M21" s="590"/>
      <c r="N21" s="590"/>
      <c r="O21" s="590"/>
      <c r="P21" s="590"/>
      <c r="Q21" s="590"/>
      <c r="R21" s="590"/>
      <c r="S21" s="590"/>
      <c r="T21" s="590"/>
      <c r="U21" s="590"/>
      <c r="V21" s="590"/>
      <c r="W21" s="590"/>
      <c r="X21" s="590"/>
      <c r="Y21" s="590"/>
      <c r="Z21" s="590"/>
      <c r="AA21" s="590"/>
      <c r="AB21" s="590"/>
      <c r="AC21" s="590"/>
      <c r="AD21" s="590"/>
      <c r="AE21" s="590"/>
      <c r="AF21" s="590"/>
      <c r="AG21" s="590"/>
      <c r="AH21" s="590"/>
      <c r="AI21" s="590"/>
      <c r="AJ21" s="590"/>
      <c r="AK21" s="590"/>
      <c r="AL21" s="590"/>
      <c r="AM21" s="590"/>
      <c r="AN21" s="590"/>
      <c r="AO21" s="590"/>
      <c r="AP21" s="590"/>
      <c r="AQ21" s="590"/>
      <c r="AR21" s="590"/>
      <c r="AS21" s="590"/>
      <c r="AT21" s="590"/>
      <c r="AU21" s="590"/>
      <c r="AV21" s="590"/>
    </row>
    <row r="22" spans="1:48" s="26" customFormat="1" ht="58.5" customHeight="1" x14ac:dyDescent="0.25">
      <c r="A22" s="581" t="s">
        <v>53</v>
      </c>
      <c r="B22" s="592" t="s">
        <v>25</v>
      </c>
      <c r="C22" s="581" t="s">
        <v>52</v>
      </c>
      <c r="D22" s="581" t="s">
        <v>51</v>
      </c>
      <c r="E22" s="595" t="s">
        <v>478</v>
      </c>
      <c r="F22" s="596"/>
      <c r="G22" s="596"/>
      <c r="H22" s="596"/>
      <c r="I22" s="596"/>
      <c r="J22" s="596"/>
      <c r="K22" s="596"/>
      <c r="L22" s="597"/>
      <c r="M22" s="581" t="s">
        <v>50</v>
      </c>
      <c r="N22" s="581" t="s">
        <v>49</v>
      </c>
      <c r="O22" s="581" t="s">
        <v>48</v>
      </c>
      <c r="P22" s="576" t="s">
        <v>242</v>
      </c>
      <c r="Q22" s="576" t="s">
        <v>47</v>
      </c>
      <c r="R22" s="576" t="s">
        <v>46</v>
      </c>
      <c r="S22" s="576" t="s">
        <v>45</v>
      </c>
      <c r="T22" s="576"/>
      <c r="U22" s="598" t="s">
        <v>44</v>
      </c>
      <c r="V22" s="598" t="s">
        <v>43</v>
      </c>
      <c r="W22" s="576" t="s">
        <v>42</v>
      </c>
      <c r="X22" s="576" t="s">
        <v>41</v>
      </c>
      <c r="Y22" s="576" t="s">
        <v>40</v>
      </c>
      <c r="Z22" s="583" t="s">
        <v>39</v>
      </c>
      <c r="AA22" s="576" t="s">
        <v>38</v>
      </c>
      <c r="AB22" s="576" t="s">
        <v>37</v>
      </c>
      <c r="AC22" s="576" t="s">
        <v>36</v>
      </c>
      <c r="AD22" s="576" t="s">
        <v>35</v>
      </c>
      <c r="AE22" s="576" t="s">
        <v>34</v>
      </c>
      <c r="AF22" s="576" t="s">
        <v>33</v>
      </c>
      <c r="AG22" s="576"/>
      <c r="AH22" s="576"/>
      <c r="AI22" s="576"/>
      <c r="AJ22" s="576"/>
      <c r="AK22" s="576"/>
      <c r="AL22" s="576" t="s">
        <v>32</v>
      </c>
      <c r="AM22" s="576"/>
      <c r="AN22" s="576"/>
      <c r="AO22" s="576"/>
      <c r="AP22" s="576" t="s">
        <v>31</v>
      </c>
      <c r="AQ22" s="576"/>
      <c r="AR22" s="576" t="s">
        <v>30</v>
      </c>
      <c r="AS22" s="576" t="s">
        <v>29</v>
      </c>
      <c r="AT22" s="576" t="s">
        <v>28</v>
      </c>
      <c r="AU22" s="576" t="s">
        <v>27</v>
      </c>
      <c r="AV22" s="584" t="s">
        <v>26</v>
      </c>
    </row>
    <row r="23" spans="1:48" s="26" customFormat="1" ht="64.5" customHeight="1" x14ac:dyDescent="0.25">
      <c r="A23" s="591"/>
      <c r="B23" s="593"/>
      <c r="C23" s="591"/>
      <c r="D23" s="591"/>
      <c r="E23" s="586" t="s">
        <v>24</v>
      </c>
      <c r="F23" s="577" t="s">
        <v>133</v>
      </c>
      <c r="G23" s="577" t="s">
        <v>132</v>
      </c>
      <c r="H23" s="577" t="s">
        <v>131</v>
      </c>
      <c r="I23" s="579" t="s">
        <v>388</v>
      </c>
      <c r="J23" s="579" t="s">
        <v>389</v>
      </c>
      <c r="K23" s="579" t="s">
        <v>390</v>
      </c>
      <c r="L23" s="577" t="s">
        <v>81</v>
      </c>
      <c r="M23" s="591"/>
      <c r="N23" s="591"/>
      <c r="O23" s="591"/>
      <c r="P23" s="576"/>
      <c r="Q23" s="576"/>
      <c r="R23" s="576"/>
      <c r="S23" s="588" t="s">
        <v>3</v>
      </c>
      <c r="T23" s="588" t="s">
        <v>12</v>
      </c>
      <c r="U23" s="598"/>
      <c r="V23" s="598"/>
      <c r="W23" s="576"/>
      <c r="X23" s="576"/>
      <c r="Y23" s="576"/>
      <c r="Z23" s="576"/>
      <c r="AA23" s="576"/>
      <c r="AB23" s="576"/>
      <c r="AC23" s="576"/>
      <c r="AD23" s="576"/>
      <c r="AE23" s="576"/>
      <c r="AF23" s="576" t="s">
        <v>23</v>
      </c>
      <c r="AG23" s="576"/>
      <c r="AH23" s="576" t="s">
        <v>22</v>
      </c>
      <c r="AI23" s="576"/>
      <c r="AJ23" s="581" t="s">
        <v>21</v>
      </c>
      <c r="AK23" s="581" t="s">
        <v>20</v>
      </c>
      <c r="AL23" s="581" t="s">
        <v>19</v>
      </c>
      <c r="AM23" s="581" t="s">
        <v>18</v>
      </c>
      <c r="AN23" s="581" t="s">
        <v>17</v>
      </c>
      <c r="AO23" s="581" t="s">
        <v>16</v>
      </c>
      <c r="AP23" s="581" t="s">
        <v>15</v>
      </c>
      <c r="AQ23" s="599" t="s">
        <v>12</v>
      </c>
      <c r="AR23" s="576"/>
      <c r="AS23" s="576"/>
      <c r="AT23" s="576"/>
      <c r="AU23" s="576"/>
      <c r="AV23" s="585"/>
    </row>
    <row r="24" spans="1:48" s="26" customFormat="1" ht="96.75" customHeight="1" x14ac:dyDescent="0.25">
      <c r="A24" s="582"/>
      <c r="B24" s="594"/>
      <c r="C24" s="582"/>
      <c r="D24" s="582"/>
      <c r="E24" s="587"/>
      <c r="F24" s="578"/>
      <c r="G24" s="578"/>
      <c r="H24" s="578"/>
      <c r="I24" s="580"/>
      <c r="J24" s="580"/>
      <c r="K24" s="580"/>
      <c r="L24" s="578"/>
      <c r="M24" s="582"/>
      <c r="N24" s="582"/>
      <c r="O24" s="582"/>
      <c r="P24" s="576"/>
      <c r="Q24" s="576"/>
      <c r="R24" s="576"/>
      <c r="S24" s="589"/>
      <c r="T24" s="589"/>
      <c r="U24" s="598"/>
      <c r="V24" s="598"/>
      <c r="W24" s="576"/>
      <c r="X24" s="576"/>
      <c r="Y24" s="576"/>
      <c r="Z24" s="576"/>
      <c r="AA24" s="576"/>
      <c r="AB24" s="576"/>
      <c r="AC24" s="576"/>
      <c r="AD24" s="576"/>
      <c r="AE24" s="576"/>
      <c r="AF24" s="150" t="s">
        <v>14</v>
      </c>
      <c r="AG24" s="150" t="s">
        <v>13</v>
      </c>
      <c r="AH24" s="151" t="s">
        <v>3</v>
      </c>
      <c r="AI24" s="151" t="s">
        <v>12</v>
      </c>
      <c r="AJ24" s="582"/>
      <c r="AK24" s="582"/>
      <c r="AL24" s="582"/>
      <c r="AM24" s="582"/>
      <c r="AN24" s="582"/>
      <c r="AO24" s="582"/>
      <c r="AP24" s="582"/>
      <c r="AQ24" s="600"/>
      <c r="AR24" s="576"/>
      <c r="AS24" s="576"/>
      <c r="AT24" s="576"/>
      <c r="AU24" s="576"/>
      <c r="AV24" s="58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9E0C-0BF8-4AC3-9D96-0FC223051291}">
  <sheetPr>
    <pageSetUpPr fitToPage="1"/>
  </sheetPr>
  <dimension ref="A1:H85"/>
  <sheetViews>
    <sheetView showZeros="0" tabSelected="1" view="pageBreakPreview" topLeftCell="A49" zoomScale="90" zoomScaleNormal="90" zoomScaleSheetLayoutView="90" workbookViewId="0">
      <selection activeCell="B24" sqref="B24"/>
    </sheetView>
  </sheetViews>
  <sheetFormatPr defaultRowHeight="15.75" x14ac:dyDescent="0.25"/>
  <cols>
    <col min="1" max="2" width="66.140625" style="360" customWidth="1"/>
    <col min="3" max="256" width="9.140625" style="361"/>
    <col min="257" max="258" width="66.140625" style="361" customWidth="1"/>
    <col min="259" max="512" width="9.140625" style="361"/>
    <col min="513" max="514" width="66.140625" style="361" customWidth="1"/>
    <col min="515" max="768" width="9.140625" style="361"/>
    <col min="769" max="770" width="66.140625" style="361" customWidth="1"/>
    <col min="771" max="1024" width="9.140625" style="361"/>
    <col min="1025" max="1026" width="66.140625" style="361" customWidth="1"/>
    <col min="1027" max="1280" width="9.140625" style="361"/>
    <col min="1281" max="1282" width="66.140625" style="361" customWidth="1"/>
    <col min="1283" max="1536" width="9.140625" style="361"/>
    <col min="1537" max="1538" width="66.140625" style="361" customWidth="1"/>
    <col min="1539" max="1792" width="9.140625" style="361"/>
    <col min="1793" max="1794" width="66.140625" style="361" customWidth="1"/>
    <col min="1795" max="2048" width="9.140625" style="361"/>
    <col min="2049" max="2050" width="66.140625" style="361" customWidth="1"/>
    <col min="2051" max="2304" width="9.140625" style="361"/>
    <col min="2305" max="2306" width="66.140625" style="361" customWidth="1"/>
    <col min="2307" max="2560" width="9.140625" style="361"/>
    <col min="2561" max="2562" width="66.140625" style="361" customWidth="1"/>
    <col min="2563" max="2816" width="9.140625" style="361"/>
    <col min="2817" max="2818" width="66.140625" style="361" customWidth="1"/>
    <col min="2819" max="3072" width="9.140625" style="361"/>
    <col min="3073" max="3074" width="66.140625" style="361" customWidth="1"/>
    <col min="3075" max="3328" width="9.140625" style="361"/>
    <col min="3329" max="3330" width="66.140625" style="361" customWidth="1"/>
    <col min="3331" max="3584" width="9.140625" style="361"/>
    <col min="3585" max="3586" width="66.140625" style="361" customWidth="1"/>
    <col min="3587" max="3840" width="9.140625" style="361"/>
    <col min="3841" max="3842" width="66.140625" style="361" customWidth="1"/>
    <col min="3843" max="4096" width="9.140625" style="361"/>
    <col min="4097" max="4098" width="66.140625" style="361" customWidth="1"/>
    <col min="4099" max="4352" width="9.140625" style="361"/>
    <col min="4353" max="4354" width="66.140625" style="361" customWidth="1"/>
    <col min="4355" max="4608" width="9.140625" style="361"/>
    <col min="4609" max="4610" width="66.140625" style="361" customWidth="1"/>
    <col min="4611" max="4864" width="9.140625" style="361"/>
    <col min="4865" max="4866" width="66.140625" style="361" customWidth="1"/>
    <col min="4867" max="5120" width="9.140625" style="361"/>
    <col min="5121" max="5122" width="66.140625" style="361" customWidth="1"/>
    <col min="5123" max="5376" width="9.140625" style="361"/>
    <col min="5377" max="5378" width="66.140625" style="361" customWidth="1"/>
    <col min="5379" max="5632" width="9.140625" style="361"/>
    <col min="5633" max="5634" width="66.140625" style="361" customWidth="1"/>
    <col min="5635" max="5888" width="9.140625" style="361"/>
    <col min="5889" max="5890" width="66.140625" style="361" customWidth="1"/>
    <col min="5891" max="6144" width="9.140625" style="361"/>
    <col min="6145" max="6146" width="66.140625" style="361" customWidth="1"/>
    <col min="6147" max="6400" width="9.140625" style="361"/>
    <col min="6401" max="6402" width="66.140625" style="361" customWidth="1"/>
    <col min="6403" max="6656" width="9.140625" style="361"/>
    <col min="6657" max="6658" width="66.140625" style="361" customWidth="1"/>
    <col min="6659" max="6912" width="9.140625" style="361"/>
    <col min="6913" max="6914" width="66.140625" style="361" customWidth="1"/>
    <col min="6915" max="7168" width="9.140625" style="361"/>
    <col min="7169" max="7170" width="66.140625" style="361" customWidth="1"/>
    <col min="7171" max="7424" width="9.140625" style="361"/>
    <col min="7425" max="7426" width="66.140625" style="361" customWidth="1"/>
    <col min="7427" max="7680" width="9.140625" style="361"/>
    <col min="7681" max="7682" width="66.140625" style="361" customWidth="1"/>
    <col min="7683" max="7936" width="9.140625" style="361"/>
    <col min="7937" max="7938" width="66.140625" style="361" customWidth="1"/>
    <col min="7939" max="8192" width="9.140625" style="361"/>
    <col min="8193" max="8194" width="66.140625" style="361" customWidth="1"/>
    <col min="8195" max="8448" width="9.140625" style="361"/>
    <col min="8449" max="8450" width="66.140625" style="361" customWidth="1"/>
    <col min="8451" max="8704" width="9.140625" style="361"/>
    <col min="8705" max="8706" width="66.140625" style="361" customWidth="1"/>
    <col min="8707" max="8960" width="9.140625" style="361"/>
    <col min="8961" max="8962" width="66.140625" style="361" customWidth="1"/>
    <col min="8963" max="9216" width="9.140625" style="361"/>
    <col min="9217" max="9218" width="66.140625" style="361" customWidth="1"/>
    <col min="9219" max="9472" width="9.140625" style="361"/>
    <col min="9473" max="9474" width="66.140625" style="361" customWidth="1"/>
    <col min="9475" max="9728" width="9.140625" style="361"/>
    <col min="9729" max="9730" width="66.140625" style="361" customWidth="1"/>
    <col min="9731" max="9984" width="9.140625" style="361"/>
    <col min="9985" max="9986" width="66.140625" style="361" customWidth="1"/>
    <col min="9987" max="10240" width="9.140625" style="361"/>
    <col min="10241" max="10242" width="66.140625" style="361" customWidth="1"/>
    <col min="10243" max="10496" width="9.140625" style="361"/>
    <col min="10497" max="10498" width="66.140625" style="361" customWidth="1"/>
    <col min="10499" max="10752" width="9.140625" style="361"/>
    <col min="10753" max="10754" width="66.140625" style="361" customWidth="1"/>
    <col min="10755" max="11008" width="9.140625" style="361"/>
    <col min="11009" max="11010" width="66.140625" style="361" customWidth="1"/>
    <col min="11011" max="11264" width="9.140625" style="361"/>
    <col min="11265" max="11266" width="66.140625" style="361" customWidth="1"/>
    <col min="11267" max="11520" width="9.140625" style="361"/>
    <col min="11521" max="11522" width="66.140625" style="361" customWidth="1"/>
    <col min="11523" max="11776" width="9.140625" style="361"/>
    <col min="11777" max="11778" width="66.140625" style="361" customWidth="1"/>
    <col min="11779" max="12032" width="9.140625" style="361"/>
    <col min="12033" max="12034" width="66.140625" style="361" customWidth="1"/>
    <col min="12035" max="12288" width="9.140625" style="361"/>
    <col min="12289" max="12290" width="66.140625" style="361" customWidth="1"/>
    <col min="12291" max="12544" width="9.140625" style="361"/>
    <col min="12545" max="12546" width="66.140625" style="361" customWidth="1"/>
    <col min="12547" max="12800" width="9.140625" style="361"/>
    <col min="12801" max="12802" width="66.140625" style="361" customWidth="1"/>
    <col min="12803" max="13056" width="9.140625" style="361"/>
    <col min="13057" max="13058" width="66.140625" style="361" customWidth="1"/>
    <col min="13059" max="13312" width="9.140625" style="361"/>
    <col min="13313" max="13314" width="66.140625" style="361" customWidth="1"/>
    <col min="13315" max="13568" width="9.140625" style="361"/>
    <col min="13569" max="13570" width="66.140625" style="361" customWidth="1"/>
    <col min="13571" max="13824" width="9.140625" style="361"/>
    <col min="13825" max="13826" width="66.140625" style="361" customWidth="1"/>
    <col min="13827" max="14080" width="9.140625" style="361"/>
    <col min="14081" max="14082" width="66.140625" style="361" customWidth="1"/>
    <col min="14083" max="14336" width="9.140625" style="361"/>
    <col min="14337" max="14338" width="66.140625" style="361" customWidth="1"/>
    <col min="14339" max="14592" width="9.140625" style="361"/>
    <col min="14593" max="14594" width="66.140625" style="361" customWidth="1"/>
    <col min="14595" max="14848" width="9.140625" style="361"/>
    <col min="14849" max="14850" width="66.140625" style="361" customWidth="1"/>
    <col min="14851" max="15104" width="9.140625" style="361"/>
    <col min="15105" max="15106" width="66.140625" style="361" customWidth="1"/>
    <col min="15107" max="15360" width="9.140625" style="361"/>
    <col min="15361" max="15362" width="66.140625" style="361" customWidth="1"/>
    <col min="15363" max="15616" width="9.140625" style="361"/>
    <col min="15617" max="15618" width="66.140625" style="361" customWidth="1"/>
    <col min="15619" max="15872" width="9.140625" style="361"/>
    <col min="15873" max="15874" width="66.140625" style="361" customWidth="1"/>
    <col min="15875" max="16128" width="9.140625" style="361"/>
    <col min="16129" max="16130" width="66.140625" style="361" customWidth="1"/>
    <col min="16131" max="16384" width="9.140625" style="361"/>
  </cols>
  <sheetData>
    <row r="1" spans="1:8" ht="18.75" hidden="1" x14ac:dyDescent="0.25">
      <c r="B1" s="40" t="s">
        <v>70</v>
      </c>
    </row>
    <row r="2" spans="1:8" ht="18.75" hidden="1" x14ac:dyDescent="0.3">
      <c r="B2" s="15" t="s">
        <v>11</v>
      </c>
    </row>
    <row r="3" spans="1:8" ht="18.75" hidden="1" x14ac:dyDescent="0.3">
      <c r="B3" s="15" t="s">
        <v>570</v>
      </c>
    </row>
    <row r="4" spans="1:8" x14ac:dyDescent="0.25">
      <c r="B4" s="362"/>
    </row>
    <row r="5" spans="1:8" ht="18.75" x14ac:dyDescent="0.3">
      <c r="A5" s="601" t="str">
        <f>'1. паспорт местоположение'!A5</f>
        <v>Год раскрытия информации: 2024 год</v>
      </c>
      <c r="B5" s="601"/>
      <c r="C5" s="363"/>
      <c r="D5" s="363"/>
      <c r="E5" s="363"/>
      <c r="F5" s="363"/>
      <c r="G5" s="363"/>
      <c r="H5" s="363"/>
    </row>
    <row r="6" spans="1:8" ht="18.75" x14ac:dyDescent="0.3">
      <c r="A6" s="364">
        <f>'[1]1. паспорт местоположение'!A6</f>
        <v>0</v>
      </c>
      <c r="B6" s="364">
        <f>'[1]1. паспорт местоположение'!B6</f>
        <v>0</v>
      </c>
      <c r="C6" s="364"/>
      <c r="D6" s="364"/>
      <c r="E6" s="364"/>
      <c r="F6" s="364"/>
      <c r="G6" s="364"/>
      <c r="H6" s="364"/>
    </row>
    <row r="7" spans="1:8" ht="18.75" x14ac:dyDescent="0.25">
      <c r="A7" s="433" t="str">
        <f>'[1]1. паспорт местоположение'!A7</f>
        <v xml:space="preserve">Паспорт инвестиционного проекта </v>
      </c>
      <c r="B7" s="433"/>
      <c r="C7" s="156"/>
      <c r="D7" s="156"/>
      <c r="E7" s="156"/>
      <c r="F7" s="156"/>
      <c r="G7" s="156"/>
      <c r="H7" s="156"/>
    </row>
    <row r="8" spans="1:8" ht="18.75" x14ac:dyDescent="0.25">
      <c r="A8" s="156">
        <f>'[1]1. паспорт местоположение'!A8</f>
        <v>0</v>
      </c>
      <c r="B8" s="156">
        <f>'[1]1. паспорт местоположение'!B8</f>
        <v>0</v>
      </c>
      <c r="C8" s="156"/>
      <c r="D8" s="156"/>
      <c r="E8" s="156"/>
      <c r="F8" s="156"/>
      <c r="G8" s="156"/>
      <c r="H8" s="156"/>
    </row>
    <row r="9" spans="1:8" x14ac:dyDescent="0.25">
      <c r="A9" s="444" t="str">
        <f>'[1]1. паспорт местоположение'!A9</f>
        <v>АО "Салехардэнерго"</v>
      </c>
      <c r="B9" s="444"/>
      <c r="C9" s="157"/>
      <c r="D9" s="157"/>
      <c r="E9" s="157"/>
      <c r="F9" s="157"/>
      <c r="G9" s="157"/>
      <c r="H9" s="157"/>
    </row>
    <row r="10" spans="1:8" x14ac:dyDescent="0.25">
      <c r="A10" s="438" t="str">
        <f>'[1]1. паспорт местоположение'!A10</f>
        <v xml:space="preserve">         (фирменное наименование субъекта электроэнергетики)</v>
      </c>
      <c r="B10" s="438"/>
      <c r="C10" s="158"/>
      <c r="D10" s="158"/>
      <c r="E10" s="158"/>
      <c r="F10" s="158"/>
      <c r="G10" s="158"/>
      <c r="H10" s="158"/>
    </row>
    <row r="11" spans="1:8" ht="18.75" x14ac:dyDescent="0.25">
      <c r="A11" s="365">
        <f>'[1]1. паспорт местоположение'!A11</f>
        <v>0</v>
      </c>
      <c r="B11" s="365">
        <f>'[1]1. паспорт местоположение'!B11</f>
        <v>0</v>
      </c>
      <c r="C11" s="156"/>
      <c r="D11" s="156"/>
      <c r="E11" s="156"/>
      <c r="F11" s="156"/>
      <c r="G11" s="156"/>
      <c r="H11" s="156"/>
    </row>
    <row r="12" spans="1:8" ht="30.75" customHeight="1" x14ac:dyDescent="0.25">
      <c r="A12" s="444" t="str">
        <f>'[1]1. паспорт местоположение'!A12</f>
        <v>L_Салехардэнерго-01</v>
      </c>
      <c r="B12" s="444"/>
      <c r="C12" s="157"/>
      <c r="D12" s="157"/>
      <c r="E12" s="157"/>
      <c r="F12" s="157"/>
      <c r="G12" s="157"/>
      <c r="H12" s="157"/>
    </row>
    <row r="13" spans="1:8" x14ac:dyDescent="0.25">
      <c r="A13" s="438" t="str">
        <f>'[1]1. паспорт местоположение'!A13</f>
        <v xml:space="preserve">         (идентификатор инвестиционного проекта)</v>
      </c>
      <c r="B13" s="438"/>
      <c r="C13" s="158"/>
      <c r="D13" s="158"/>
      <c r="E13" s="158"/>
      <c r="F13" s="158"/>
      <c r="G13" s="158"/>
      <c r="H13" s="158"/>
    </row>
    <row r="14" spans="1:8" ht="18.75" x14ac:dyDescent="0.25">
      <c r="A14" s="158">
        <f>'[1]1. паспорт местоположение'!A14</f>
        <v>0</v>
      </c>
      <c r="B14" s="158">
        <f>'[1]1. паспорт местоположение'!B14</f>
        <v>0</v>
      </c>
      <c r="C14" s="366"/>
      <c r="D14" s="366"/>
      <c r="E14" s="366"/>
      <c r="F14" s="366"/>
      <c r="G14" s="366"/>
      <c r="H14" s="366"/>
    </row>
    <row r="15" spans="1:8" ht="29.25" customHeight="1" x14ac:dyDescent="0.25">
      <c r="A15" s="602" t="str">
        <f>'[1]1. паспорт местоположение'!A15</f>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
      <c r="B15" s="602"/>
      <c r="C15" s="157"/>
      <c r="D15" s="157"/>
      <c r="E15" s="157"/>
      <c r="F15" s="157"/>
      <c r="G15" s="157"/>
      <c r="H15" s="157"/>
    </row>
    <row r="16" spans="1:8" x14ac:dyDescent="0.25">
      <c r="A16" s="438" t="str">
        <f>'[1]1. паспорт местоположение'!A16</f>
        <v xml:space="preserve">         (наименование инвестиционного проекта)</v>
      </c>
      <c r="B16" s="438"/>
      <c r="C16" s="158"/>
      <c r="D16" s="158"/>
      <c r="E16" s="158"/>
      <c r="F16" s="158"/>
      <c r="G16" s="158"/>
      <c r="H16" s="158"/>
    </row>
    <row r="17" spans="1:2" x14ac:dyDescent="0.25">
      <c r="A17" s="361"/>
      <c r="B17" s="367"/>
    </row>
    <row r="18" spans="1:2" ht="33.75" customHeight="1" x14ac:dyDescent="0.25">
      <c r="A18" s="603" t="s">
        <v>468</v>
      </c>
      <c r="B18" s="604"/>
    </row>
    <row r="19" spans="1:2" x14ac:dyDescent="0.25">
      <c r="B19" s="362"/>
    </row>
    <row r="20" spans="1:2" ht="16.5" thickBot="1" x14ac:dyDescent="0.3">
      <c r="B20" s="368"/>
    </row>
    <row r="21" spans="1:2" ht="60" customHeight="1" thickBot="1" x14ac:dyDescent="0.3">
      <c r="A21" s="369" t="s">
        <v>341</v>
      </c>
      <c r="B21" s="370" t="str">
        <f>A15</f>
        <v xml:space="preserve">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v>
      </c>
    </row>
    <row r="22" spans="1:2" ht="16.5" thickBot="1" x14ac:dyDescent="0.3">
      <c r="A22" s="371" t="s">
        <v>342</v>
      </c>
      <c r="B22" s="370" t="s">
        <v>571</v>
      </c>
    </row>
    <row r="23" spans="1:2" ht="16.5" thickBot="1" x14ac:dyDescent="0.3">
      <c r="A23" s="371" t="s">
        <v>322</v>
      </c>
      <c r="B23" s="372" t="s">
        <v>554</v>
      </c>
    </row>
    <row r="24" spans="1:2" ht="16.5" thickBot="1" x14ac:dyDescent="0.3">
      <c r="A24" s="371" t="s">
        <v>343</v>
      </c>
      <c r="B24" s="611">
        <v>0</v>
      </c>
    </row>
    <row r="25" spans="1:2" ht="36.75" customHeight="1" thickBot="1" x14ac:dyDescent="0.3">
      <c r="A25" s="373" t="s">
        <v>344</v>
      </c>
      <c r="B25" s="374">
        <v>2024</v>
      </c>
    </row>
    <row r="26" spans="1:2" ht="16.5" thickBot="1" x14ac:dyDescent="0.3">
      <c r="A26" s="375" t="s">
        <v>345</v>
      </c>
      <c r="B26" s="376" t="s">
        <v>572</v>
      </c>
    </row>
    <row r="27" spans="1:2" ht="29.25" thickBot="1" x14ac:dyDescent="0.3">
      <c r="A27" s="377" t="s">
        <v>569</v>
      </c>
      <c r="B27" s="351">
        <f>'6.2. Паспорт фин осв ввод'!D24</f>
        <v>52.762281803999997</v>
      </c>
    </row>
    <row r="28" spans="1:2" ht="16.5" thickBot="1" x14ac:dyDescent="0.3">
      <c r="A28" s="349" t="s">
        <v>346</v>
      </c>
      <c r="B28" s="349" t="s">
        <v>557</v>
      </c>
    </row>
    <row r="29" spans="1:2" ht="29.25" thickBot="1" x14ac:dyDescent="0.3">
      <c r="A29" s="378" t="s">
        <v>347</v>
      </c>
      <c r="B29" s="348">
        <f>B30</f>
        <v>4.1762243999999997</v>
      </c>
    </row>
    <row r="30" spans="1:2" ht="29.25" thickBot="1" x14ac:dyDescent="0.3">
      <c r="A30" s="378" t="s">
        <v>348</v>
      </c>
      <c r="B30" s="348">
        <f>B32+B38+B43</f>
        <v>4.1762243999999997</v>
      </c>
    </row>
    <row r="31" spans="1:2" ht="16.5" thickBot="1" x14ac:dyDescent="0.3">
      <c r="A31" s="349" t="s">
        <v>349</v>
      </c>
      <c r="B31" s="349"/>
    </row>
    <row r="32" spans="1:2" ht="29.25" thickBot="1" x14ac:dyDescent="0.3">
      <c r="A32" s="378" t="s">
        <v>350</v>
      </c>
      <c r="B32" s="348">
        <f>B34</f>
        <v>2.5079999999999996</v>
      </c>
    </row>
    <row r="33" spans="1:2" s="380" customFormat="1" ht="30.75" thickBot="1" x14ac:dyDescent="0.3">
      <c r="A33" s="379" t="s">
        <v>573</v>
      </c>
      <c r="B33" s="350">
        <f>2.09</f>
        <v>2.09</v>
      </c>
    </row>
    <row r="34" spans="1:2" ht="16.5" thickBot="1" x14ac:dyDescent="0.3">
      <c r="A34" s="349" t="s">
        <v>574</v>
      </c>
      <c r="B34" s="351">
        <f>B33*1.2</f>
        <v>2.5079999999999996</v>
      </c>
    </row>
    <row r="35" spans="1:2" ht="16.5" thickBot="1" x14ac:dyDescent="0.3">
      <c r="A35" s="349" t="s">
        <v>351</v>
      </c>
      <c r="B35" s="352">
        <f>B32/3.5301348</f>
        <v>0.7104544563000823</v>
      </c>
    </row>
    <row r="36" spans="1:2" ht="16.5" thickBot="1" x14ac:dyDescent="0.3">
      <c r="A36" s="349" t="s">
        <v>352</v>
      </c>
      <c r="B36" s="353">
        <f>B32</f>
        <v>2.5079999999999996</v>
      </c>
    </row>
    <row r="37" spans="1:2" ht="16.5" thickBot="1" x14ac:dyDescent="0.3">
      <c r="A37" s="349" t="s">
        <v>353</v>
      </c>
      <c r="B37" s="353">
        <f>B32</f>
        <v>2.5079999999999996</v>
      </c>
    </row>
    <row r="38" spans="1:2" ht="29.25" thickBot="1" x14ac:dyDescent="0.3">
      <c r="A38" s="378" t="s">
        <v>354</v>
      </c>
      <c r="B38" s="351">
        <v>0</v>
      </c>
    </row>
    <row r="39" spans="1:2" ht="16.5" thickBot="1" x14ac:dyDescent="0.3">
      <c r="A39" s="349" t="s">
        <v>574</v>
      </c>
      <c r="B39" s="351">
        <f>B38</f>
        <v>0</v>
      </c>
    </row>
    <row r="40" spans="1:2" ht="16.5" thickBot="1" x14ac:dyDescent="0.3">
      <c r="A40" s="349" t="s">
        <v>351</v>
      </c>
      <c r="B40" s="352">
        <f>B38/3.5301348</f>
        <v>0</v>
      </c>
    </row>
    <row r="41" spans="1:2" ht="16.5" thickBot="1" x14ac:dyDescent="0.3">
      <c r="A41" s="349" t="s">
        <v>352</v>
      </c>
      <c r="B41" s="351">
        <f>B39</f>
        <v>0</v>
      </c>
    </row>
    <row r="42" spans="1:2" ht="16.5" thickBot="1" x14ac:dyDescent="0.3">
      <c r="A42" s="349" t="s">
        <v>353</v>
      </c>
      <c r="B42" s="354">
        <v>0</v>
      </c>
    </row>
    <row r="43" spans="1:2" ht="29.25" thickBot="1" x14ac:dyDescent="0.3">
      <c r="A43" s="378" t="s">
        <v>355</v>
      </c>
      <c r="B43" s="348">
        <f>B45</f>
        <v>1.6682243999999999</v>
      </c>
    </row>
    <row r="44" spans="1:2" ht="16.5" thickBot="1" x14ac:dyDescent="0.3">
      <c r="A44" s="379" t="s">
        <v>560</v>
      </c>
      <c r="B44" s="350">
        <v>1.3901870000000001</v>
      </c>
    </row>
    <row r="45" spans="1:2" ht="16.5" thickBot="1" x14ac:dyDescent="0.3">
      <c r="A45" s="349" t="s">
        <v>574</v>
      </c>
      <c r="B45" s="351">
        <f>B44*1.2</f>
        <v>1.6682243999999999</v>
      </c>
    </row>
    <row r="46" spans="1:2" ht="16.5" thickBot="1" x14ac:dyDescent="0.3">
      <c r="A46" s="349" t="s">
        <v>351</v>
      </c>
      <c r="B46" s="352">
        <f>B43/3.5301348</f>
        <v>0.47256676997150365</v>
      </c>
    </row>
    <row r="47" spans="1:2" ht="16.5" thickBot="1" x14ac:dyDescent="0.3">
      <c r="A47" s="349" t="s">
        <v>352</v>
      </c>
      <c r="B47" s="351">
        <f>B45</f>
        <v>1.6682243999999999</v>
      </c>
    </row>
    <row r="48" spans="1:2" ht="16.5" thickBot="1" x14ac:dyDescent="0.3">
      <c r="A48" s="349" t="s">
        <v>353</v>
      </c>
      <c r="B48" s="351">
        <f>B45</f>
        <v>1.6682243999999999</v>
      </c>
    </row>
    <row r="49" spans="1:2" ht="29.25" thickBot="1" x14ac:dyDescent="0.3">
      <c r="A49" s="381" t="s">
        <v>356</v>
      </c>
      <c r="B49" s="352">
        <v>1</v>
      </c>
    </row>
    <row r="50" spans="1:2" ht="16.5" thickBot="1" x14ac:dyDescent="0.3">
      <c r="A50" s="382" t="s">
        <v>349</v>
      </c>
      <c r="B50" s="355"/>
    </row>
    <row r="51" spans="1:2" ht="16.5" thickBot="1" x14ac:dyDescent="0.3">
      <c r="A51" s="382" t="s">
        <v>357</v>
      </c>
      <c r="B51" s="356">
        <v>1</v>
      </c>
    </row>
    <row r="52" spans="1:2" ht="16.5" thickBot="1" x14ac:dyDescent="0.3">
      <c r="A52" s="382" t="s">
        <v>358</v>
      </c>
      <c r="B52" s="356">
        <v>1</v>
      </c>
    </row>
    <row r="53" spans="1:2" ht="16.5" thickBot="1" x14ac:dyDescent="0.3">
      <c r="A53" s="382" t="s">
        <v>359</v>
      </c>
      <c r="B53" s="356">
        <v>1</v>
      </c>
    </row>
    <row r="54" spans="1:2" ht="16.5" thickBot="1" x14ac:dyDescent="0.3">
      <c r="A54" s="373" t="s">
        <v>360</v>
      </c>
      <c r="B54" s="357">
        <v>1</v>
      </c>
    </row>
    <row r="55" spans="1:2" ht="16.5" thickBot="1" x14ac:dyDescent="0.3">
      <c r="A55" s="373" t="s">
        <v>361</v>
      </c>
      <c r="B55" s="358">
        <f>B30</f>
        <v>4.1762243999999997</v>
      </c>
    </row>
    <row r="56" spans="1:2" ht="16.5" thickBot="1" x14ac:dyDescent="0.3">
      <c r="A56" s="373" t="s">
        <v>362</v>
      </c>
      <c r="B56" s="357">
        <f>B54</f>
        <v>1</v>
      </c>
    </row>
    <row r="57" spans="1:2" ht="16.5" thickBot="1" x14ac:dyDescent="0.3">
      <c r="A57" s="375" t="s">
        <v>363</v>
      </c>
      <c r="B57" s="359">
        <f>B55</f>
        <v>4.1762243999999997</v>
      </c>
    </row>
    <row r="58" spans="1:2" x14ac:dyDescent="0.25">
      <c r="A58" s="381" t="s">
        <v>364</v>
      </c>
      <c r="B58" s="605" t="s">
        <v>575</v>
      </c>
    </row>
    <row r="59" spans="1:2" x14ac:dyDescent="0.25">
      <c r="A59" s="383" t="s">
        <v>365</v>
      </c>
      <c r="B59" s="606"/>
    </row>
    <row r="60" spans="1:2" x14ac:dyDescent="0.25">
      <c r="A60" s="383" t="s">
        <v>366</v>
      </c>
      <c r="B60" s="606"/>
    </row>
    <row r="61" spans="1:2" x14ac:dyDescent="0.25">
      <c r="A61" s="383" t="s">
        <v>367</v>
      </c>
      <c r="B61" s="606"/>
    </row>
    <row r="62" spans="1:2" x14ac:dyDescent="0.25">
      <c r="A62" s="383" t="s">
        <v>368</v>
      </c>
      <c r="B62" s="606"/>
    </row>
    <row r="63" spans="1:2" ht="16.5" thickBot="1" x14ac:dyDescent="0.3">
      <c r="A63" s="383" t="s">
        <v>561</v>
      </c>
      <c r="B63" s="607"/>
    </row>
    <row r="64" spans="1:2" ht="30.75" thickBot="1" x14ac:dyDescent="0.3">
      <c r="A64" s="382" t="s">
        <v>369</v>
      </c>
      <c r="B64" s="384"/>
    </row>
    <row r="65" spans="1:2" ht="29.25" thickBot="1" x14ac:dyDescent="0.3">
      <c r="A65" s="373" t="s">
        <v>370</v>
      </c>
      <c r="B65" s="384"/>
    </row>
    <row r="66" spans="1:2" ht="16.5" thickBot="1" x14ac:dyDescent="0.3">
      <c r="A66" s="382" t="s">
        <v>349</v>
      </c>
      <c r="B66" s="385"/>
    </row>
    <row r="67" spans="1:2" ht="16.5" thickBot="1" x14ac:dyDescent="0.3">
      <c r="A67" s="382" t="s">
        <v>371</v>
      </c>
      <c r="B67" s="384"/>
    </row>
    <row r="68" spans="1:2" ht="16.5" thickBot="1" x14ac:dyDescent="0.3">
      <c r="A68" s="382" t="s">
        <v>372</v>
      </c>
      <c r="B68" s="385"/>
    </row>
    <row r="69" spans="1:2" ht="16.5" thickBot="1" x14ac:dyDescent="0.3">
      <c r="A69" s="386" t="s">
        <v>373</v>
      </c>
      <c r="B69" s="387" t="s">
        <v>559</v>
      </c>
    </row>
    <row r="70" spans="1:2" ht="16.5" thickBot="1" x14ac:dyDescent="0.3">
      <c r="A70" s="373" t="s">
        <v>374</v>
      </c>
      <c r="B70" s="388"/>
    </row>
    <row r="71" spans="1:2" ht="16.5" thickBot="1" x14ac:dyDescent="0.3">
      <c r="A71" s="383" t="s">
        <v>375</v>
      </c>
      <c r="B71" s="389" t="s">
        <v>576</v>
      </c>
    </row>
    <row r="72" spans="1:2" ht="16.5" thickBot="1" x14ac:dyDescent="0.3">
      <c r="A72" s="383" t="s">
        <v>376</v>
      </c>
      <c r="B72" s="389"/>
    </row>
    <row r="73" spans="1:2" ht="16.5" thickBot="1" x14ac:dyDescent="0.3">
      <c r="A73" s="383" t="s">
        <v>377</v>
      </c>
      <c r="B73" s="389"/>
    </row>
    <row r="74" spans="1:2" ht="30.75" thickBot="1" x14ac:dyDescent="0.3">
      <c r="A74" s="390" t="s">
        <v>378</v>
      </c>
      <c r="B74" s="385" t="s">
        <v>577</v>
      </c>
    </row>
    <row r="75" spans="1:2" ht="28.5" x14ac:dyDescent="0.25">
      <c r="A75" s="381" t="s">
        <v>379</v>
      </c>
      <c r="B75" s="608"/>
    </row>
    <row r="76" spans="1:2" x14ac:dyDescent="0.25">
      <c r="A76" s="383" t="s">
        <v>380</v>
      </c>
      <c r="B76" s="609"/>
    </row>
    <row r="77" spans="1:2" x14ac:dyDescent="0.25">
      <c r="A77" s="383" t="s">
        <v>381</v>
      </c>
      <c r="B77" s="609"/>
    </row>
    <row r="78" spans="1:2" x14ac:dyDescent="0.25">
      <c r="A78" s="383" t="s">
        <v>382</v>
      </c>
      <c r="B78" s="609"/>
    </row>
    <row r="79" spans="1:2" x14ac:dyDescent="0.25">
      <c r="A79" s="383" t="s">
        <v>383</v>
      </c>
      <c r="B79" s="609"/>
    </row>
    <row r="80" spans="1:2" ht="16.5" thickBot="1" x14ac:dyDescent="0.3">
      <c r="A80" s="391" t="s">
        <v>384</v>
      </c>
      <c r="B80" s="610"/>
    </row>
    <row r="83" spans="1:2" x14ac:dyDescent="0.25">
      <c r="A83" s="392"/>
      <c r="B83" s="393"/>
    </row>
    <row r="84" spans="1:2" x14ac:dyDescent="0.25">
      <c r="B84" s="394"/>
    </row>
    <row r="85" spans="1:2" x14ac:dyDescent="0.25">
      <c r="B85" s="395"/>
    </row>
  </sheetData>
  <mergeCells count="11">
    <mergeCell ref="A15:B15"/>
    <mergeCell ref="A16:B16"/>
    <mergeCell ref="A18:B18"/>
    <mergeCell ref="B58:B63"/>
    <mergeCell ref="B75:B80"/>
    <mergeCell ref="A13:B13"/>
    <mergeCell ref="A5:B5"/>
    <mergeCell ref="A7:B7"/>
    <mergeCell ref="A9:B9"/>
    <mergeCell ref="A10:B10"/>
    <mergeCell ref="A12:B12"/>
  </mergeCells>
  <pageMargins left="0.31496062992125984" right="0.31496062992125984" top="0.35433070866141736" bottom="0.35433070866141736" header="0.31496062992125984" footer="0.31496062992125984"/>
  <pageSetup paperSize="9" scale="73" fitToHeight="0" orientation="portrait" r:id="rId1"/>
  <rowBreaks count="1" manualBreakCount="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4"/>
  <sheetViews>
    <sheetView view="pageBreakPreview" topLeftCell="A10" zoomScale="90" zoomScaleNormal="100" zoomScaleSheetLayoutView="90" workbookViewId="0">
      <selection activeCell="A6" sqref="A6:C6"/>
    </sheetView>
  </sheetViews>
  <sheetFormatPr defaultColWidth="9.140625" defaultRowHeight="12.75" x14ac:dyDescent="0.25"/>
  <cols>
    <col min="1" max="1" width="9" style="215" customWidth="1"/>
    <col min="2" max="2" width="50.140625" style="215" customWidth="1"/>
    <col min="3" max="3" width="150.42578125" style="215" customWidth="1"/>
    <col min="4" max="16384" width="9.140625" style="215"/>
  </cols>
  <sheetData>
    <row r="1" spans="1:3" ht="21" customHeight="1" x14ac:dyDescent="0.25">
      <c r="A1" s="403" t="s">
        <v>537</v>
      </c>
      <c r="B1" s="403"/>
      <c r="C1" s="403"/>
    </row>
    <row r="2" spans="1:3" ht="38.1" customHeight="1" x14ac:dyDescent="0.25">
      <c r="A2" s="224">
        <v>15</v>
      </c>
      <c r="B2" s="202" t="s">
        <v>538</v>
      </c>
      <c r="C2" s="219" t="s">
        <v>506</v>
      </c>
    </row>
    <row r="3" spans="1:3" ht="38.1" customHeight="1" x14ac:dyDescent="0.25">
      <c r="A3" s="224">
        <v>16</v>
      </c>
      <c r="B3" s="202" t="s">
        <v>539</v>
      </c>
      <c r="C3" s="221" t="s">
        <v>564</v>
      </c>
    </row>
    <row r="4" spans="1:3" ht="60" customHeight="1" x14ac:dyDescent="0.25">
      <c r="A4" s="224">
        <v>17</v>
      </c>
      <c r="B4" s="202" t="s">
        <v>507</v>
      </c>
      <c r="C4" s="221" t="s">
        <v>583</v>
      </c>
    </row>
    <row r="5" spans="1:3" ht="33.950000000000003" customHeight="1" x14ac:dyDescent="0.25">
      <c r="A5" s="224">
        <v>18</v>
      </c>
      <c r="B5" s="202" t="s">
        <v>540</v>
      </c>
      <c r="C5" s="221" t="s">
        <v>584</v>
      </c>
    </row>
    <row r="6" spans="1:3" ht="39" customHeight="1" x14ac:dyDescent="0.25">
      <c r="A6" s="408" t="s">
        <v>541</v>
      </c>
      <c r="B6" s="408"/>
      <c r="C6" s="408"/>
    </row>
    <row r="7" spans="1:3" ht="48" customHeight="1" x14ac:dyDescent="0.25">
      <c r="A7" s="224">
        <v>19</v>
      </c>
      <c r="B7" s="202" t="s">
        <v>508</v>
      </c>
      <c r="C7" s="219" t="str">
        <f>'Общая информация'!C8:D8</f>
        <v>Исполнение требований п. 5 ст. 37 Федерального закона от 26.03.2003 № 35-ФЗ (ред. от 14.02.2024)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row>
    <row r="8" spans="1:3" ht="48" customHeight="1" x14ac:dyDescent="0.25">
      <c r="A8" s="224">
        <v>20</v>
      </c>
      <c r="B8" s="202" t="s">
        <v>542</v>
      </c>
      <c r="C8" s="221" t="str">
        <f>'Общая информация'!C3:D3</f>
        <v>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2024-2027 гг.</v>
      </c>
    </row>
    <row r="9" spans="1:3" ht="45" customHeight="1" x14ac:dyDescent="0.25">
      <c r="A9" s="224">
        <v>21</v>
      </c>
      <c r="B9" s="202" t="s">
        <v>509</v>
      </c>
      <c r="C9" s="221" t="s">
        <v>549</v>
      </c>
    </row>
    <row r="10" spans="1:3" ht="65.099999999999994" customHeight="1" x14ac:dyDescent="0.25">
      <c r="A10" s="224">
        <v>22</v>
      </c>
      <c r="B10" s="202" t="s">
        <v>543</v>
      </c>
      <c r="C10" s="222" t="s">
        <v>499</v>
      </c>
    </row>
    <row r="11" spans="1:3" ht="36.950000000000003" customHeight="1" x14ac:dyDescent="0.25">
      <c r="A11" s="409" t="s">
        <v>544</v>
      </c>
      <c r="B11" s="409"/>
      <c r="C11" s="409"/>
    </row>
    <row r="12" spans="1:3" ht="48" customHeight="1" x14ac:dyDescent="0.25">
      <c r="A12" s="224">
        <v>23</v>
      </c>
      <c r="B12" s="202" t="s">
        <v>545</v>
      </c>
      <c r="C12" s="219" t="s">
        <v>510</v>
      </c>
    </row>
    <row r="13" spans="1:3" ht="229.5" x14ac:dyDescent="0.25">
      <c r="A13" s="224">
        <v>24</v>
      </c>
      <c r="B13" s="202" t="s">
        <v>546</v>
      </c>
      <c r="C13" s="221" t="s">
        <v>550</v>
      </c>
    </row>
    <row r="14" spans="1:3" ht="51" customHeight="1" x14ac:dyDescent="0.25">
      <c r="A14" s="224">
        <v>25</v>
      </c>
      <c r="B14" s="202" t="s">
        <v>547</v>
      </c>
      <c r="C14" s="222" t="s">
        <v>551</v>
      </c>
    </row>
  </sheetData>
  <mergeCells count="3">
    <mergeCell ref="A1:C1"/>
    <mergeCell ref="A6:C6"/>
    <mergeCell ref="A11:C11"/>
  </mergeCells>
  <pageMargins left="0.7" right="0.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9"/>
  <sheetViews>
    <sheetView view="pageBreakPreview" zoomScale="80" zoomScaleNormal="100" zoomScaleSheetLayoutView="80" workbookViewId="0">
      <selection activeCell="C13" sqref="C13"/>
    </sheetView>
  </sheetViews>
  <sheetFormatPr defaultColWidth="9.140625" defaultRowHeight="12.75" x14ac:dyDescent="0.25"/>
  <cols>
    <col min="1" max="1" width="9" style="215" customWidth="1"/>
    <col min="2" max="2" width="50.140625" style="215" customWidth="1"/>
    <col min="3" max="3" width="55.42578125" style="215" customWidth="1"/>
    <col min="4" max="4" width="43.5703125" style="215" customWidth="1"/>
    <col min="5" max="5" width="51" style="215" customWidth="1"/>
    <col min="6" max="16384" width="9.140625" style="215"/>
  </cols>
  <sheetData>
    <row r="1" spans="1:5" ht="21" customHeight="1" x14ac:dyDescent="0.25">
      <c r="A1" s="403" t="s">
        <v>528</v>
      </c>
      <c r="B1" s="403"/>
      <c r="C1" s="403"/>
      <c r="D1" s="403"/>
      <c r="E1" s="403"/>
    </row>
    <row r="2" spans="1:5" ht="20.100000000000001" customHeight="1" x14ac:dyDescent="0.25">
      <c r="A2" s="411" t="s">
        <v>529</v>
      </c>
      <c r="B2" s="203" t="s">
        <v>511</v>
      </c>
      <c r="C2" s="413" t="s">
        <v>512</v>
      </c>
      <c r="D2" s="414"/>
      <c r="E2" s="415"/>
    </row>
    <row r="3" spans="1:5" ht="282.75" customHeight="1" x14ac:dyDescent="0.25">
      <c r="A3" s="412"/>
      <c r="B3" s="202" t="str">
        <f>'Общая информация '!C7</f>
        <v>Исполнение требований п. 5 ст. 37 Федерального закона от 26.03.2003 № 35-ФЗ (ред. от 14.02.2024) «Об электроэнергетике»,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c r="C3" s="416"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3" s="409"/>
      <c r="E3" s="400"/>
    </row>
    <row r="4" spans="1:5" ht="20.100000000000001" customHeight="1" x14ac:dyDescent="0.25">
      <c r="A4" s="417" t="s">
        <v>513</v>
      </c>
      <c r="B4" s="417"/>
      <c r="C4" s="417"/>
      <c r="D4" s="417"/>
      <c r="E4" s="417"/>
    </row>
    <row r="5" spans="1:5" ht="32.1" customHeight="1" x14ac:dyDescent="0.25">
      <c r="A5" s="410" t="s">
        <v>530</v>
      </c>
      <c r="B5" s="410"/>
      <c r="C5" s="410"/>
      <c r="D5" s="410"/>
      <c r="E5" s="410"/>
    </row>
    <row r="6" spans="1:5" ht="12" customHeight="1" x14ac:dyDescent="0.25">
      <c r="A6" s="216">
        <v>41</v>
      </c>
      <c r="B6" s="217">
        <v>41.1</v>
      </c>
      <c r="C6" s="217">
        <v>41.2</v>
      </c>
      <c r="D6" s="217">
        <v>41.3</v>
      </c>
      <c r="E6" s="217">
        <v>41.4</v>
      </c>
    </row>
    <row r="7" spans="1:5" ht="36.950000000000003" customHeight="1" x14ac:dyDescent="0.25">
      <c r="A7" s="418"/>
      <c r="B7" s="202" t="s">
        <v>514</v>
      </c>
      <c r="C7" s="202" t="s">
        <v>515</v>
      </c>
      <c r="D7" s="203" t="s">
        <v>531</v>
      </c>
      <c r="E7" s="203" t="s">
        <v>516</v>
      </c>
    </row>
    <row r="8" spans="1:5" ht="14.1" customHeight="1" x14ac:dyDescent="0.25">
      <c r="A8" s="419"/>
      <c r="B8" s="204" t="s">
        <v>517</v>
      </c>
      <c r="C8" s="218"/>
      <c r="D8" s="218"/>
      <c r="E8" s="219"/>
    </row>
    <row r="9" spans="1:5" ht="12" customHeight="1" x14ac:dyDescent="0.25">
      <c r="A9" s="419"/>
      <c r="B9" s="204" t="s">
        <v>518</v>
      </c>
      <c r="C9" s="220"/>
      <c r="D9" s="220"/>
      <c r="E9" s="221"/>
    </row>
    <row r="10" spans="1:5" ht="12" customHeight="1" x14ac:dyDescent="0.25">
      <c r="A10" s="419"/>
      <c r="B10" s="204" t="s">
        <v>519</v>
      </c>
      <c r="C10" s="220"/>
      <c r="D10" s="220"/>
      <c r="E10" s="221"/>
    </row>
    <row r="11" spans="1:5" ht="14.1" customHeight="1" x14ac:dyDescent="0.25">
      <c r="A11" s="419"/>
      <c r="B11" s="204" t="s">
        <v>520</v>
      </c>
      <c r="C11" s="220"/>
      <c r="D11" s="220"/>
      <c r="E11" s="221"/>
    </row>
    <row r="12" spans="1:5" ht="14.1" customHeight="1" x14ac:dyDescent="0.25">
      <c r="A12" s="419"/>
      <c r="B12" s="204" t="s">
        <v>521</v>
      </c>
      <c r="C12" s="221"/>
      <c r="D12" s="221"/>
      <c r="E12" s="221"/>
    </row>
    <row r="13" spans="1:5" ht="14.1" customHeight="1" x14ac:dyDescent="0.25">
      <c r="A13" s="419"/>
      <c r="B13" s="204" t="s">
        <v>522</v>
      </c>
      <c r="C13" s="222"/>
      <c r="D13" s="222"/>
      <c r="E13" s="222"/>
    </row>
    <row r="14" spans="1:5" ht="39" customHeight="1" x14ac:dyDescent="0.25">
      <c r="A14" s="420" t="s">
        <v>532</v>
      </c>
      <c r="B14" s="420"/>
      <c r="C14" s="420"/>
      <c r="D14" s="420"/>
      <c r="E14" s="420"/>
    </row>
    <row r="15" spans="1:5" ht="12" customHeight="1" x14ac:dyDescent="0.25">
      <c r="A15" s="216">
        <v>42</v>
      </c>
      <c r="B15" s="217">
        <v>42.1</v>
      </c>
      <c r="C15" s="217">
        <v>42.2</v>
      </c>
      <c r="D15" s="421">
        <v>42.3</v>
      </c>
      <c r="E15" s="422"/>
    </row>
    <row r="16" spans="1:5" ht="14.1" customHeight="1" x14ac:dyDescent="0.25">
      <c r="A16" s="418"/>
      <c r="B16" s="203" t="s">
        <v>523</v>
      </c>
      <c r="C16" s="203" t="s">
        <v>524</v>
      </c>
      <c r="D16" s="416" t="s">
        <v>525</v>
      </c>
      <c r="E16" s="400"/>
    </row>
    <row r="17" spans="1:5" ht="12" customHeight="1" x14ac:dyDescent="0.25">
      <c r="A17" s="419"/>
      <c r="B17" s="204" t="s">
        <v>496</v>
      </c>
      <c r="C17" s="218" t="s">
        <v>496</v>
      </c>
      <c r="D17" s="423" t="s">
        <v>496</v>
      </c>
      <c r="E17" s="424"/>
    </row>
    <row r="18" spans="1:5" ht="12" customHeight="1" x14ac:dyDescent="0.25">
      <c r="A18" s="419"/>
      <c r="B18" s="204" t="s">
        <v>526</v>
      </c>
      <c r="C18" s="221"/>
      <c r="D18" s="396"/>
      <c r="E18" s="397"/>
    </row>
    <row r="19" spans="1:5" ht="14.1" customHeight="1" x14ac:dyDescent="0.25">
      <c r="A19" s="419"/>
      <c r="B19" s="204" t="s">
        <v>527</v>
      </c>
      <c r="C19" s="222"/>
      <c r="D19" s="406"/>
      <c r="E19" s="407"/>
    </row>
  </sheetData>
  <mergeCells count="14">
    <mergeCell ref="A7:A13"/>
    <mergeCell ref="A14:E14"/>
    <mergeCell ref="D15:E15"/>
    <mergeCell ref="A16:A19"/>
    <mergeCell ref="D16:E16"/>
    <mergeCell ref="D17:E17"/>
    <mergeCell ref="D18:E18"/>
    <mergeCell ref="D19:E19"/>
    <mergeCell ref="A5:E5"/>
    <mergeCell ref="A1:E1"/>
    <mergeCell ref="A2:A3"/>
    <mergeCell ref="C2:E2"/>
    <mergeCell ref="C3:E3"/>
    <mergeCell ref="A4:E4"/>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335"/>
  <sheetViews>
    <sheetView showZeros="0" topLeftCell="A43" zoomScale="70" zoomScaleNormal="70" workbookViewId="0">
      <selection activeCell="C25" sqref="C25"/>
    </sheetView>
  </sheetViews>
  <sheetFormatPr defaultColWidth="9.140625" defaultRowHeight="15" x14ac:dyDescent="0.25"/>
  <cols>
    <col min="1" max="1" width="6.140625" style="196" customWidth="1"/>
    <col min="2" max="2" width="53.5703125" style="196" customWidth="1"/>
    <col min="3" max="3" width="91.42578125" style="239"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6" customFormat="1" ht="18.75" hidden="1" customHeight="1" x14ac:dyDescent="0.2">
      <c r="A1" s="181"/>
      <c r="C1" s="229" t="s">
        <v>70</v>
      </c>
    </row>
    <row r="2" spans="1:22" s="16" customFormat="1" ht="18.75" hidden="1" customHeight="1" x14ac:dyDescent="0.3">
      <c r="A2" s="181"/>
      <c r="C2" s="230" t="s">
        <v>11</v>
      </c>
    </row>
    <row r="3" spans="1:22" s="16" customFormat="1" ht="18.75" hidden="1" x14ac:dyDescent="0.3">
      <c r="A3" s="183"/>
      <c r="C3" s="230" t="s">
        <v>69</v>
      </c>
    </row>
    <row r="4" spans="1:22" s="16" customFormat="1" ht="18" x14ac:dyDescent="0.35">
      <c r="A4" s="183"/>
      <c r="C4" s="231"/>
      <c r="H4" s="182"/>
    </row>
    <row r="5" spans="1:22" s="16" customFormat="1" ht="15.75" x14ac:dyDescent="0.25">
      <c r="A5" s="425" t="s">
        <v>565</v>
      </c>
      <c r="B5" s="425"/>
      <c r="C5" s="425"/>
      <c r="D5" s="162"/>
      <c r="E5" s="162"/>
      <c r="F5" s="162"/>
      <c r="G5" s="162"/>
      <c r="H5" s="162"/>
      <c r="I5" s="162"/>
      <c r="J5" s="162"/>
    </row>
    <row r="6" spans="1:22" s="16" customFormat="1" ht="18" x14ac:dyDescent="0.35">
      <c r="A6" s="183"/>
      <c r="C6" s="231"/>
      <c r="H6" s="182"/>
    </row>
    <row r="7" spans="1:22" s="16" customFormat="1" ht="18.75" x14ac:dyDescent="0.2">
      <c r="A7" s="429" t="s">
        <v>10</v>
      </c>
      <c r="B7" s="429"/>
      <c r="C7" s="429"/>
      <c r="D7" s="184"/>
      <c r="E7" s="184"/>
      <c r="F7" s="184"/>
      <c r="G7" s="184"/>
      <c r="H7" s="184"/>
      <c r="I7" s="184"/>
      <c r="J7" s="184"/>
      <c r="K7" s="184"/>
      <c r="L7" s="184"/>
      <c r="M7" s="184"/>
      <c r="N7" s="184"/>
      <c r="O7" s="184"/>
      <c r="P7" s="184"/>
      <c r="Q7" s="184"/>
      <c r="R7" s="184"/>
      <c r="S7" s="184"/>
      <c r="T7" s="184"/>
      <c r="U7" s="184"/>
      <c r="V7" s="184"/>
    </row>
    <row r="8" spans="1:22" s="16" customFormat="1" ht="17.45" x14ac:dyDescent="0.25">
      <c r="A8" s="185"/>
      <c r="B8" s="185"/>
      <c r="C8" s="232"/>
      <c r="D8" s="185"/>
      <c r="E8" s="185"/>
      <c r="F8" s="185"/>
      <c r="G8" s="185"/>
      <c r="H8" s="185"/>
      <c r="I8" s="184"/>
      <c r="J8" s="184"/>
      <c r="K8" s="184"/>
      <c r="L8" s="184"/>
      <c r="M8" s="184"/>
      <c r="N8" s="184"/>
      <c r="O8" s="184"/>
      <c r="P8" s="184"/>
      <c r="Q8" s="184"/>
      <c r="R8" s="184"/>
      <c r="S8" s="184"/>
      <c r="T8" s="184"/>
      <c r="U8" s="184"/>
      <c r="V8" s="184"/>
    </row>
    <row r="9" spans="1:22" s="16" customFormat="1" ht="18.75" x14ac:dyDescent="0.2">
      <c r="A9" s="430" t="s">
        <v>549</v>
      </c>
      <c r="B9" s="430"/>
      <c r="C9" s="430"/>
      <c r="D9" s="186"/>
      <c r="E9" s="186"/>
      <c r="F9" s="186"/>
      <c r="G9" s="186"/>
      <c r="H9" s="186"/>
      <c r="I9" s="184"/>
      <c r="J9" s="184"/>
      <c r="K9" s="184"/>
      <c r="L9" s="184"/>
      <c r="M9" s="184"/>
      <c r="N9" s="184"/>
      <c r="O9" s="184"/>
      <c r="P9" s="184"/>
      <c r="Q9" s="184"/>
      <c r="R9" s="184"/>
      <c r="S9" s="184"/>
      <c r="T9" s="184"/>
      <c r="U9" s="184"/>
      <c r="V9" s="184"/>
    </row>
    <row r="10" spans="1:22" s="16" customFormat="1" ht="18.75" x14ac:dyDescent="0.2">
      <c r="A10" s="426" t="s">
        <v>9</v>
      </c>
      <c r="B10" s="426"/>
      <c r="C10" s="426"/>
      <c r="D10" s="187"/>
      <c r="E10" s="187"/>
      <c r="F10" s="187"/>
      <c r="G10" s="187"/>
      <c r="H10" s="187"/>
      <c r="I10" s="184"/>
      <c r="J10" s="184"/>
      <c r="K10" s="184"/>
      <c r="L10" s="184"/>
      <c r="M10" s="184"/>
      <c r="N10" s="184"/>
      <c r="O10" s="184"/>
      <c r="P10" s="184"/>
      <c r="Q10" s="184"/>
      <c r="R10" s="184"/>
      <c r="S10" s="184"/>
      <c r="T10" s="184"/>
      <c r="U10" s="184"/>
      <c r="V10" s="184"/>
    </row>
    <row r="11" spans="1:22" s="16" customFormat="1" ht="17.45" x14ac:dyDescent="0.25">
      <c r="A11" s="185"/>
      <c r="B11" s="185"/>
      <c r="C11" s="232"/>
      <c r="D11" s="185"/>
      <c r="E11" s="185"/>
      <c r="F11" s="185"/>
      <c r="G11" s="185"/>
      <c r="H11" s="185"/>
      <c r="I11" s="184"/>
      <c r="J11" s="184"/>
      <c r="K11" s="184"/>
      <c r="L11" s="184"/>
      <c r="M11" s="184"/>
      <c r="N11" s="184"/>
      <c r="O11" s="184"/>
      <c r="P11" s="184"/>
      <c r="Q11" s="184"/>
      <c r="R11" s="184"/>
      <c r="S11" s="184"/>
      <c r="T11" s="184"/>
      <c r="U11" s="184"/>
      <c r="V11" s="184"/>
    </row>
    <row r="12" spans="1:22" s="16" customFormat="1" ht="18.75" x14ac:dyDescent="0.2">
      <c r="A12" s="430" t="s">
        <v>555</v>
      </c>
      <c r="B12" s="430"/>
      <c r="C12" s="430"/>
      <c r="D12" s="186"/>
      <c r="E12" s="186"/>
      <c r="F12" s="186"/>
      <c r="G12" s="186"/>
      <c r="H12" s="186"/>
      <c r="I12" s="184"/>
      <c r="J12" s="184"/>
      <c r="K12" s="184"/>
      <c r="L12" s="184"/>
      <c r="M12" s="184"/>
      <c r="N12" s="184"/>
      <c r="O12" s="184"/>
      <c r="P12" s="184"/>
      <c r="Q12" s="184"/>
      <c r="R12" s="184"/>
      <c r="S12" s="184"/>
      <c r="T12" s="184"/>
      <c r="U12" s="184"/>
      <c r="V12" s="184"/>
    </row>
    <row r="13" spans="1:22" s="16" customFormat="1" ht="18.75" x14ac:dyDescent="0.2">
      <c r="A13" s="426" t="s">
        <v>8</v>
      </c>
      <c r="B13" s="426"/>
      <c r="C13" s="426"/>
      <c r="D13" s="187"/>
      <c r="E13" s="187"/>
      <c r="F13" s="187"/>
      <c r="G13" s="187"/>
      <c r="H13" s="187"/>
      <c r="I13" s="184"/>
      <c r="J13" s="184"/>
      <c r="K13" s="184"/>
      <c r="L13" s="184"/>
      <c r="M13" s="184"/>
      <c r="N13" s="184"/>
      <c r="O13" s="184"/>
      <c r="P13" s="184"/>
      <c r="Q13" s="184"/>
      <c r="R13" s="184"/>
      <c r="S13" s="184"/>
      <c r="T13" s="184"/>
      <c r="U13" s="184"/>
      <c r="V13" s="184"/>
    </row>
    <row r="14" spans="1:22" s="188" customFormat="1" ht="15.75" customHeight="1" x14ac:dyDescent="0.2">
      <c r="A14" s="172"/>
      <c r="B14" s="172"/>
      <c r="C14" s="233"/>
      <c r="D14" s="172"/>
      <c r="E14" s="172"/>
      <c r="F14" s="172"/>
      <c r="G14" s="172"/>
      <c r="H14" s="172"/>
      <c r="I14" s="172"/>
      <c r="J14" s="172"/>
      <c r="K14" s="172"/>
      <c r="L14" s="172"/>
      <c r="M14" s="172"/>
      <c r="N14" s="172"/>
      <c r="O14" s="172"/>
      <c r="P14" s="172"/>
      <c r="Q14" s="172"/>
      <c r="R14" s="172"/>
      <c r="S14" s="172"/>
      <c r="T14" s="172"/>
      <c r="U14" s="172"/>
      <c r="V14" s="172"/>
    </row>
    <row r="15" spans="1:22" s="189" customFormat="1" ht="35.25" customHeight="1" x14ac:dyDescent="0.2">
      <c r="A15" s="431" t="s">
        <v>553</v>
      </c>
      <c r="B15" s="431"/>
      <c r="C15" s="431"/>
      <c r="D15" s="186"/>
      <c r="E15" s="186"/>
      <c r="F15" s="186"/>
      <c r="G15" s="186"/>
      <c r="H15" s="186"/>
      <c r="I15" s="186"/>
      <c r="J15" s="186"/>
      <c r="K15" s="186"/>
      <c r="L15" s="186"/>
      <c r="M15" s="186"/>
      <c r="N15" s="186"/>
      <c r="O15" s="186"/>
      <c r="P15" s="186"/>
      <c r="Q15" s="186"/>
      <c r="R15" s="186"/>
      <c r="S15" s="186"/>
      <c r="T15" s="186"/>
      <c r="U15" s="186"/>
      <c r="V15" s="186"/>
    </row>
    <row r="16" spans="1:22" s="189" customFormat="1" ht="15" customHeight="1" x14ac:dyDescent="0.2">
      <c r="A16" s="426" t="s">
        <v>7</v>
      </c>
      <c r="B16" s="426"/>
      <c r="C16" s="426"/>
      <c r="D16" s="187"/>
      <c r="E16" s="187"/>
      <c r="F16" s="187"/>
      <c r="G16" s="187"/>
      <c r="H16" s="187"/>
      <c r="I16" s="187"/>
      <c r="J16" s="187"/>
      <c r="K16" s="187"/>
      <c r="L16" s="187"/>
      <c r="M16" s="187"/>
      <c r="N16" s="187"/>
      <c r="O16" s="187"/>
      <c r="P16" s="187"/>
      <c r="Q16" s="187"/>
      <c r="R16" s="187"/>
      <c r="S16" s="187"/>
      <c r="T16" s="187"/>
      <c r="U16" s="187"/>
      <c r="V16" s="187"/>
    </row>
    <row r="17" spans="1:22" s="189" customFormat="1" ht="15" customHeight="1" x14ac:dyDescent="0.2">
      <c r="A17" s="190"/>
      <c r="B17" s="190"/>
      <c r="C17" s="234"/>
      <c r="D17" s="190"/>
      <c r="E17" s="190"/>
      <c r="F17" s="190"/>
      <c r="G17" s="190"/>
      <c r="H17" s="190"/>
      <c r="I17" s="190"/>
      <c r="J17" s="190"/>
      <c r="K17" s="190"/>
      <c r="L17" s="190"/>
      <c r="M17" s="190"/>
      <c r="N17" s="190"/>
      <c r="O17" s="190"/>
      <c r="P17" s="190"/>
      <c r="Q17" s="190"/>
      <c r="R17" s="190"/>
      <c r="S17" s="190"/>
    </row>
    <row r="18" spans="1:22" s="189" customFormat="1" ht="27" customHeight="1" x14ac:dyDescent="0.2">
      <c r="A18" s="427" t="s">
        <v>469</v>
      </c>
      <c r="B18" s="428"/>
      <c r="C18" s="428"/>
      <c r="D18" s="191"/>
      <c r="E18" s="191"/>
      <c r="F18" s="191"/>
      <c r="G18" s="191"/>
      <c r="H18" s="191"/>
      <c r="I18" s="191"/>
      <c r="J18" s="191"/>
      <c r="K18" s="191"/>
      <c r="L18" s="191"/>
      <c r="M18" s="191"/>
      <c r="N18" s="191"/>
      <c r="O18" s="191"/>
      <c r="P18" s="191"/>
      <c r="Q18" s="191"/>
      <c r="R18" s="191"/>
      <c r="S18" s="191"/>
      <c r="T18" s="191"/>
      <c r="U18" s="191"/>
      <c r="V18" s="191"/>
    </row>
    <row r="19" spans="1:22" s="189" customFormat="1" ht="15" customHeight="1" x14ac:dyDescent="0.2">
      <c r="A19" s="187"/>
      <c r="B19" s="187"/>
      <c r="C19" s="235"/>
      <c r="D19" s="187"/>
      <c r="E19" s="187"/>
      <c r="F19" s="187"/>
      <c r="G19" s="187"/>
      <c r="H19" s="187"/>
      <c r="I19" s="190"/>
      <c r="J19" s="190"/>
      <c r="K19" s="190"/>
      <c r="L19" s="190"/>
      <c r="M19" s="190"/>
      <c r="N19" s="190"/>
      <c r="O19" s="190"/>
      <c r="P19" s="190"/>
      <c r="Q19" s="190"/>
      <c r="R19" s="190"/>
      <c r="S19" s="190"/>
    </row>
    <row r="20" spans="1:22" s="189" customFormat="1" ht="39.75" customHeight="1" x14ac:dyDescent="0.2">
      <c r="A20" s="36" t="s">
        <v>6</v>
      </c>
      <c r="B20" s="192" t="s">
        <v>68</v>
      </c>
      <c r="C20" s="170" t="s">
        <v>67</v>
      </c>
      <c r="D20" s="179"/>
      <c r="E20" s="179"/>
      <c r="F20" s="179"/>
      <c r="G20" s="179"/>
      <c r="H20" s="179"/>
      <c r="I20" s="172"/>
      <c r="J20" s="172"/>
      <c r="K20" s="172"/>
      <c r="L20" s="172"/>
      <c r="M20" s="172"/>
      <c r="N20" s="172"/>
      <c r="O20" s="172"/>
      <c r="P20" s="172"/>
      <c r="Q20" s="172"/>
      <c r="R20" s="172"/>
      <c r="S20" s="172"/>
      <c r="T20" s="193"/>
      <c r="U20" s="193"/>
      <c r="V20" s="193"/>
    </row>
    <row r="21" spans="1:22" s="189" customFormat="1" ht="16.5" customHeight="1" x14ac:dyDescent="0.2">
      <c r="A21" s="170">
        <v>1</v>
      </c>
      <c r="B21" s="192">
        <v>2</v>
      </c>
      <c r="C21" s="160">
        <v>3</v>
      </c>
      <c r="D21" s="179"/>
      <c r="E21" s="179"/>
      <c r="F21" s="179"/>
      <c r="G21" s="179"/>
      <c r="H21" s="179"/>
      <c r="I21" s="172"/>
      <c r="J21" s="172"/>
      <c r="K21" s="172"/>
      <c r="L21" s="172"/>
      <c r="M21" s="172"/>
      <c r="N21" s="172"/>
      <c r="O21" s="172"/>
      <c r="P21" s="172"/>
      <c r="Q21" s="172"/>
      <c r="R21" s="172"/>
      <c r="S21" s="172"/>
      <c r="T21" s="193"/>
      <c r="U21" s="193"/>
      <c r="V21" s="193"/>
    </row>
    <row r="22" spans="1:22" s="189" customFormat="1" ht="39" customHeight="1" x14ac:dyDescent="0.2">
      <c r="A22" s="28" t="s">
        <v>66</v>
      </c>
      <c r="B22" s="194" t="s">
        <v>323</v>
      </c>
      <c r="C22" s="160" t="s">
        <v>489</v>
      </c>
      <c r="D22" s="179"/>
      <c r="E22" s="179"/>
      <c r="F22" s="179"/>
      <c r="G22" s="179"/>
      <c r="H22" s="179"/>
      <c r="I22" s="172"/>
      <c r="J22" s="172"/>
      <c r="K22" s="172"/>
      <c r="L22" s="172"/>
      <c r="M22" s="172"/>
      <c r="N22" s="172"/>
      <c r="O22" s="172"/>
      <c r="P22" s="172"/>
      <c r="Q22" s="172"/>
      <c r="R22" s="172"/>
      <c r="S22" s="172"/>
      <c r="T22" s="193"/>
      <c r="U22" s="193"/>
      <c r="V22" s="193"/>
    </row>
    <row r="23" spans="1:22" s="189" customFormat="1" ht="409.5" x14ac:dyDescent="0.2">
      <c r="A23" s="28" t="s">
        <v>64</v>
      </c>
      <c r="B23" s="37" t="s">
        <v>65</v>
      </c>
      <c r="C23" s="160"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3" s="179"/>
      <c r="E23" s="179"/>
      <c r="F23" s="179"/>
      <c r="G23" s="179"/>
      <c r="H23" s="179"/>
      <c r="I23" s="172"/>
      <c r="J23" s="172"/>
      <c r="K23" s="172"/>
      <c r="L23" s="172"/>
      <c r="M23" s="172"/>
      <c r="N23" s="172"/>
      <c r="O23" s="172"/>
      <c r="P23" s="172"/>
      <c r="Q23" s="172"/>
      <c r="R23" s="172"/>
      <c r="S23" s="172"/>
      <c r="T23" s="193"/>
      <c r="U23" s="193"/>
      <c r="V23" s="193"/>
    </row>
    <row r="24" spans="1:22" s="189" customFormat="1" ht="58.5" customHeight="1" x14ac:dyDescent="0.2">
      <c r="A24" s="28" t="s">
        <v>63</v>
      </c>
      <c r="B24" s="160" t="s">
        <v>418</v>
      </c>
      <c r="C24" s="160" t="s">
        <v>552</v>
      </c>
      <c r="D24" s="179"/>
      <c r="E24" s="179"/>
      <c r="F24" s="179"/>
      <c r="G24" s="179"/>
      <c r="H24" s="172"/>
      <c r="I24" s="172"/>
      <c r="J24" s="172"/>
      <c r="K24" s="172"/>
      <c r="L24" s="172"/>
      <c r="M24" s="172"/>
      <c r="N24" s="172"/>
      <c r="O24" s="172"/>
      <c r="P24" s="172"/>
      <c r="Q24" s="172"/>
      <c r="R24" s="172"/>
      <c r="S24" s="193"/>
      <c r="T24" s="193"/>
      <c r="U24" s="193"/>
      <c r="V24" s="193"/>
    </row>
    <row r="25" spans="1:22" s="189" customFormat="1" ht="42.75" customHeight="1" x14ac:dyDescent="0.2">
      <c r="A25" s="28" t="s">
        <v>62</v>
      </c>
      <c r="B25" s="160" t="s">
        <v>76</v>
      </c>
      <c r="C25" s="160" t="s">
        <v>486</v>
      </c>
      <c r="D25" s="179"/>
      <c r="E25" s="179"/>
      <c r="F25" s="179"/>
      <c r="G25" s="179"/>
      <c r="H25" s="172"/>
      <c r="I25" s="172"/>
      <c r="J25" s="172"/>
      <c r="K25" s="172"/>
      <c r="L25" s="172"/>
      <c r="M25" s="172"/>
      <c r="N25" s="172"/>
      <c r="O25" s="172"/>
      <c r="P25" s="172"/>
      <c r="Q25" s="172"/>
      <c r="R25" s="172"/>
      <c r="S25" s="193"/>
      <c r="T25" s="193"/>
      <c r="U25" s="193"/>
      <c r="V25" s="193"/>
    </row>
    <row r="26" spans="1:22" s="189" customFormat="1" ht="51.75" customHeight="1" x14ac:dyDescent="0.2">
      <c r="A26" s="28" t="s">
        <v>60</v>
      </c>
      <c r="B26" s="160" t="s">
        <v>75</v>
      </c>
      <c r="C26" s="160" t="s">
        <v>548</v>
      </c>
      <c r="D26" s="179"/>
      <c r="E26" s="179"/>
      <c r="F26" s="179"/>
      <c r="G26" s="179"/>
      <c r="H26" s="172"/>
      <c r="I26" s="172"/>
      <c r="J26" s="172"/>
      <c r="K26" s="172"/>
      <c r="L26" s="172"/>
      <c r="M26" s="172"/>
      <c r="N26" s="172"/>
      <c r="O26" s="172"/>
      <c r="P26" s="172"/>
      <c r="Q26" s="172"/>
      <c r="R26" s="172"/>
      <c r="S26" s="193"/>
      <c r="T26" s="193"/>
      <c r="U26" s="193"/>
      <c r="V26" s="193"/>
    </row>
    <row r="27" spans="1:22" s="189" customFormat="1" ht="42.75" customHeight="1" x14ac:dyDescent="0.2">
      <c r="A27" s="28" t="s">
        <v>59</v>
      </c>
      <c r="B27" s="160" t="s">
        <v>419</v>
      </c>
      <c r="C27" s="160"/>
      <c r="D27" s="179"/>
      <c r="E27" s="179"/>
      <c r="F27" s="179"/>
      <c r="G27" s="179"/>
      <c r="H27" s="172"/>
      <c r="I27" s="172"/>
      <c r="J27" s="172"/>
      <c r="K27" s="172"/>
      <c r="L27" s="172"/>
      <c r="M27" s="172"/>
      <c r="N27" s="172"/>
      <c r="O27" s="172"/>
      <c r="P27" s="172"/>
      <c r="Q27" s="172"/>
      <c r="R27" s="172"/>
      <c r="S27" s="193"/>
      <c r="T27" s="193"/>
      <c r="U27" s="193"/>
      <c r="V27" s="193"/>
    </row>
    <row r="28" spans="1:22" s="189" customFormat="1" ht="51.75" customHeight="1" x14ac:dyDescent="0.2">
      <c r="A28" s="28" t="s">
        <v>57</v>
      </c>
      <c r="B28" s="160" t="s">
        <v>420</v>
      </c>
      <c r="C28" s="160"/>
      <c r="D28" s="179"/>
      <c r="E28" s="179"/>
      <c r="F28" s="179"/>
      <c r="G28" s="179"/>
      <c r="H28" s="172"/>
      <c r="I28" s="172"/>
      <c r="J28" s="172"/>
      <c r="K28" s="172"/>
      <c r="L28" s="172"/>
      <c r="M28" s="172"/>
      <c r="N28" s="172"/>
      <c r="O28" s="172"/>
      <c r="P28" s="172"/>
      <c r="Q28" s="172"/>
      <c r="R28" s="172"/>
      <c r="S28" s="193"/>
      <c r="T28" s="193"/>
      <c r="U28" s="193"/>
      <c r="V28" s="193"/>
    </row>
    <row r="29" spans="1:22" s="189" customFormat="1" ht="51.75" customHeight="1" x14ac:dyDescent="0.2">
      <c r="A29" s="28" t="s">
        <v>55</v>
      </c>
      <c r="B29" s="160" t="s">
        <v>421</v>
      </c>
      <c r="C29" s="160"/>
      <c r="D29" s="179"/>
      <c r="E29" s="179"/>
      <c r="F29" s="179"/>
      <c r="G29" s="179"/>
      <c r="H29" s="172"/>
      <c r="I29" s="172"/>
      <c r="J29" s="172"/>
      <c r="K29" s="172"/>
      <c r="L29" s="172"/>
      <c r="M29" s="172"/>
      <c r="N29" s="172"/>
      <c r="O29" s="172"/>
      <c r="P29" s="172"/>
      <c r="Q29" s="172"/>
      <c r="R29" s="172"/>
      <c r="S29" s="193"/>
      <c r="T29" s="193"/>
      <c r="U29" s="193"/>
      <c r="V29" s="193"/>
    </row>
    <row r="30" spans="1:22" s="189" customFormat="1" ht="51.75" customHeight="1" x14ac:dyDescent="0.2">
      <c r="A30" s="28" t="s">
        <v>74</v>
      </c>
      <c r="B30" s="160" t="s">
        <v>422</v>
      </c>
      <c r="C30" s="160"/>
      <c r="D30" s="179"/>
      <c r="E30" s="179"/>
      <c r="F30" s="179"/>
      <c r="G30" s="179"/>
      <c r="H30" s="172"/>
      <c r="I30" s="172"/>
      <c r="J30" s="172"/>
      <c r="K30" s="172"/>
      <c r="L30" s="172"/>
      <c r="M30" s="172"/>
      <c r="N30" s="172"/>
      <c r="O30" s="172"/>
      <c r="P30" s="172"/>
      <c r="Q30" s="172"/>
      <c r="R30" s="172"/>
      <c r="S30" s="193"/>
      <c r="T30" s="193"/>
      <c r="U30" s="193"/>
      <c r="V30" s="193"/>
    </row>
    <row r="31" spans="1:22" s="189" customFormat="1" ht="51.75" customHeight="1" x14ac:dyDescent="0.2">
      <c r="A31" s="28" t="s">
        <v>72</v>
      </c>
      <c r="B31" s="160" t="s">
        <v>423</v>
      </c>
      <c r="C31" s="160"/>
      <c r="D31" s="179"/>
      <c r="E31" s="179"/>
      <c r="F31" s="179"/>
      <c r="G31" s="179"/>
      <c r="H31" s="172"/>
      <c r="I31" s="172"/>
      <c r="J31" s="172"/>
      <c r="K31" s="172"/>
      <c r="L31" s="172"/>
      <c r="M31" s="172"/>
      <c r="N31" s="172"/>
      <c r="O31" s="172"/>
      <c r="P31" s="172"/>
      <c r="Q31" s="172"/>
      <c r="R31" s="172"/>
      <c r="S31" s="193"/>
      <c r="T31" s="193"/>
      <c r="U31" s="193"/>
      <c r="V31" s="193"/>
    </row>
    <row r="32" spans="1:22" s="189" customFormat="1" ht="101.25" customHeight="1" x14ac:dyDescent="0.2">
      <c r="A32" s="28" t="s">
        <v>71</v>
      </c>
      <c r="B32" s="160" t="s">
        <v>424</v>
      </c>
      <c r="C32" s="236"/>
      <c r="D32" s="179"/>
      <c r="E32" s="179"/>
      <c r="F32" s="179"/>
      <c r="G32" s="179"/>
      <c r="H32" s="172"/>
      <c r="I32" s="172"/>
      <c r="J32" s="172"/>
      <c r="K32" s="172"/>
      <c r="L32" s="172"/>
      <c r="M32" s="172"/>
      <c r="N32" s="172"/>
      <c r="O32" s="172"/>
      <c r="P32" s="172"/>
      <c r="Q32" s="172"/>
      <c r="R32" s="172"/>
      <c r="S32" s="193"/>
      <c r="T32" s="193"/>
      <c r="U32" s="193"/>
      <c r="V32" s="193"/>
    </row>
    <row r="33" spans="1:22" ht="111" customHeight="1" x14ac:dyDescent="0.25">
      <c r="A33" s="28" t="s">
        <v>438</v>
      </c>
      <c r="B33" s="160" t="s">
        <v>425</v>
      </c>
      <c r="C33" s="160"/>
      <c r="D33" s="195"/>
      <c r="E33" s="195"/>
      <c r="F33" s="195"/>
      <c r="G33" s="195"/>
      <c r="H33" s="195"/>
      <c r="I33" s="195"/>
      <c r="J33" s="195"/>
      <c r="K33" s="195"/>
      <c r="L33" s="195"/>
      <c r="M33" s="195"/>
      <c r="N33" s="195"/>
      <c r="O33" s="195"/>
      <c r="P33" s="195"/>
      <c r="Q33" s="195"/>
      <c r="R33" s="195"/>
      <c r="S33" s="195"/>
      <c r="T33" s="195"/>
      <c r="U33" s="195"/>
      <c r="V33" s="195"/>
    </row>
    <row r="34" spans="1:22" ht="58.5" customHeight="1" x14ac:dyDescent="0.25">
      <c r="A34" s="28" t="s">
        <v>428</v>
      </c>
      <c r="B34" s="160" t="s">
        <v>73</v>
      </c>
      <c r="C34" s="160"/>
      <c r="D34" s="195"/>
      <c r="E34" s="195"/>
      <c r="F34" s="195"/>
      <c r="G34" s="195"/>
      <c r="H34" s="195"/>
      <c r="I34" s="195"/>
      <c r="J34" s="195"/>
      <c r="K34" s="195"/>
      <c r="L34" s="195"/>
      <c r="M34" s="195"/>
      <c r="N34" s="195"/>
      <c r="O34" s="195"/>
      <c r="P34" s="195"/>
      <c r="Q34" s="195"/>
      <c r="R34" s="195"/>
      <c r="S34" s="195"/>
      <c r="T34" s="195"/>
      <c r="U34" s="195"/>
      <c r="V34" s="195"/>
    </row>
    <row r="35" spans="1:22" ht="51.75" customHeight="1" x14ac:dyDescent="0.25">
      <c r="A35" s="28" t="s">
        <v>439</v>
      </c>
      <c r="B35" s="160" t="s">
        <v>426</v>
      </c>
      <c r="C35" s="160"/>
      <c r="D35" s="195"/>
      <c r="E35" s="195"/>
      <c r="F35" s="195"/>
      <c r="G35" s="195"/>
      <c r="H35" s="195"/>
      <c r="I35" s="195"/>
      <c r="J35" s="195"/>
      <c r="K35" s="195"/>
      <c r="L35" s="195"/>
      <c r="M35" s="195"/>
      <c r="N35" s="195"/>
      <c r="O35" s="195"/>
      <c r="P35" s="195"/>
      <c r="Q35" s="195"/>
      <c r="R35" s="195"/>
      <c r="S35" s="195"/>
      <c r="T35" s="195"/>
      <c r="U35" s="195"/>
      <c r="V35" s="195"/>
    </row>
    <row r="36" spans="1:22" ht="43.5" customHeight="1" x14ac:dyDescent="0.25">
      <c r="A36" s="28" t="s">
        <v>429</v>
      </c>
      <c r="B36" s="160" t="s">
        <v>427</v>
      </c>
      <c r="C36" s="160"/>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28" t="s">
        <v>440</v>
      </c>
      <c r="B37" s="160" t="s">
        <v>237</v>
      </c>
      <c r="C37" s="160"/>
      <c r="D37" s="195"/>
      <c r="E37" s="195"/>
      <c r="F37" s="195"/>
      <c r="G37" s="195"/>
      <c r="H37" s="195"/>
      <c r="I37" s="195"/>
      <c r="J37" s="195"/>
      <c r="K37" s="195"/>
      <c r="L37" s="195"/>
      <c r="M37" s="195"/>
      <c r="N37" s="195"/>
      <c r="O37" s="195"/>
      <c r="P37" s="195"/>
      <c r="Q37" s="195"/>
      <c r="R37" s="195"/>
      <c r="S37" s="195"/>
      <c r="T37" s="195"/>
      <c r="U37" s="195"/>
      <c r="V37" s="195"/>
    </row>
    <row r="38" spans="1:22" ht="63" x14ac:dyDescent="0.25">
      <c r="A38" s="28" t="s">
        <v>430</v>
      </c>
      <c r="B38" s="160" t="s">
        <v>482</v>
      </c>
      <c r="C38" s="237"/>
      <c r="D38" s="195"/>
      <c r="E38" s="195"/>
      <c r="F38" s="195"/>
      <c r="G38" s="195"/>
      <c r="H38" s="195"/>
      <c r="I38" s="195"/>
      <c r="J38" s="195"/>
      <c r="K38" s="195"/>
      <c r="L38" s="195"/>
      <c r="M38" s="195"/>
      <c r="N38" s="195"/>
      <c r="O38" s="195"/>
      <c r="P38" s="195"/>
      <c r="Q38" s="195"/>
      <c r="R38" s="195"/>
      <c r="S38" s="195"/>
      <c r="T38" s="195"/>
      <c r="U38" s="195"/>
      <c r="V38" s="195"/>
    </row>
    <row r="39" spans="1:22" ht="105.75" customHeight="1" x14ac:dyDescent="0.25">
      <c r="A39" s="28" t="s">
        <v>441</v>
      </c>
      <c r="B39" s="160" t="s">
        <v>464</v>
      </c>
      <c r="C39" s="237"/>
      <c r="D39" s="195"/>
      <c r="E39" s="195"/>
      <c r="F39" s="195"/>
      <c r="G39" s="195"/>
      <c r="H39" s="195"/>
      <c r="I39" s="195"/>
      <c r="J39" s="195"/>
      <c r="K39" s="195"/>
      <c r="L39" s="195"/>
      <c r="M39" s="195"/>
      <c r="N39" s="195"/>
      <c r="O39" s="195"/>
      <c r="P39" s="195"/>
      <c r="Q39" s="195"/>
      <c r="R39" s="195"/>
      <c r="S39" s="195"/>
      <c r="T39" s="195"/>
      <c r="U39" s="195"/>
      <c r="V39" s="195"/>
    </row>
    <row r="40" spans="1:22" ht="83.25" customHeight="1" x14ac:dyDescent="0.25">
      <c r="A40" s="28" t="s">
        <v>431</v>
      </c>
      <c r="B40" s="160" t="s">
        <v>479</v>
      </c>
      <c r="C40" s="237"/>
      <c r="D40" s="195"/>
      <c r="E40" s="195"/>
      <c r="F40" s="195"/>
      <c r="G40" s="195"/>
      <c r="H40" s="195"/>
      <c r="I40" s="195"/>
      <c r="J40" s="195"/>
      <c r="K40" s="195"/>
      <c r="L40" s="195"/>
      <c r="M40" s="195"/>
      <c r="N40" s="195"/>
      <c r="O40" s="195"/>
      <c r="P40" s="195"/>
      <c r="Q40" s="195"/>
      <c r="R40" s="195"/>
      <c r="S40" s="195"/>
      <c r="T40" s="195"/>
      <c r="U40" s="195"/>
      <c r="V40" s="195"/>
    </row>
    <row r="41" spans="1:22" ht="186" customHeight="1" x14ac:dyDescent="0.25">
      <c r="A41" s="28" t="s">
        <v>444</v>
      </c>
      <c r="B41" s="160" t="s">
        <v>445</v>
      </c>
      <c r="C41" s="237"/>
      <c r="D41" s="195"/>
      <c r="E41" s="195"/>
      <c r="F41" s="195"/>
      <c r="G41" s="195"/>
      <c r="H41" s="195"/>
      <c r="I41" s="195"/>
      <c r="J41" s="195"/>
      <c r="K41" s="195"/>
      <c r="L41" s="195"/>
      <c r="M41" s="195"/>
      <c r="N41" s="195"/>
      <c r="O41" s="195"/>
      <c r="P41" s="195"/>
      <c r="Q41" s="195"/>
      <c r="R41" s="195"/>
      <c r="S41" s="195"/>
      <c r="T41" s="195"/>
      <c r="U41" s="195"/>
      <c r="V41" s="195"/>
    </row>
    <row r="42" spans="1:22" ht="111" customHeight="1" x14ac:dyDescent="0.25">
      <c r="A42" s="28" t="s">
        <v>432</v>
      </c>
      <c r="B42" s="160" t="s">
        <v>470</v>
      </c>
      <c r="C42" s="237"/>
      <c r="D42" s="195"/>
      <c r="E42" s="195"/>
      <c r="F42" s="195"/>
      <c r="G42" s="195"/>
      <c r="H42" s="195"/>
      <c r="I42" s="195"/>
      <c r="J42" s="195"/>
      <c r="K42" s="195"/>
      <c r="L42" s="195"/>
      <c r="M42" s="195"/>
      <c r="N42" s="195"/>
      <c r="O42" s="195"/>
      <c r="P42" s="195"/>
      <c r="Q42" s="195"/>
      <c r="R42" s="195"/>
      <c r="S42" s="195"/>
      <c r="T42" s="195"/>
      <c r="U42" s="195"/>
      <c r="V42" s="195"/>
    </row>
    <row r="43" spans="1:22" ht="120" customHeight="1" x14ac:dyDescent="0.25">
      <c r="A43" s="28" t="s">
        <v>465</v>
      </c>
      <c r="B43" s="160" t="s">
        <v>471</v>
      </c>
      <c r="C43" s="237"/>
      <c r="D43" s="195"/>
      <c r="E43" s="195"/>
      <c r="F43" s="195"/>
      <c r="G43" s="195"/>
      <c r="H43" s="195"/>
      <c r="I43" s="195"/>
      <c r="J43" s="195"/>
      <c r="K43" s="195"/>
      <c r="L43" s="195"/>
      <c r="M43" s="195"/>
      <c r="N43" s="195"/>
      <c r="O43" s="195"/>
      <c r="P43" s="195"/>
      <c r="Q43" s="195"/>
      <c r="R43" s="195"/>
      <c r="S43" s="195"/>
      <c r="T43" s="195"/>
      <c r="U43" s="195"/>
      <c r="V43" s="195"/>
    </row>
    <row r="44" spans="1:22" ht="101.25" customHeight="1" x14ac:dyDescent="0.25">
      <c r="A44" s="28" t="s">
        <v>433</v>
      </c>
      <c r="B44" s="160" t="s">
        <v>472</v>
      </c>
      <c r="C44" s="237"/>
      <c r="D44" s="195"/>
      <c r="E44" s="195"/>
      <c r="F44" s="195"/>
      <c r="G44" s="195"/>
      <c r="H44" s="195"/>
      <c r="I44" s="195"/>
      <c r="J44" s="195"/>
      <c r="K44" s="195"/>
      <c r="L44" s="195"/>
      <c r="M44" s="195"/>
      <c r="N44" s="195"/>
      <c r="O44" s="195"/>
      <c r="P44" s="195"/>
      <c r="Q44" s="195"/>
      <c r="R44" s="195"/>
      <c r="S44" s="195"/>
      <c r="T44" s="195"/>
      <c r="U44" s="195"/>
      <c r="V44" s="195"/>
    </row>
    <row r="45" spans="1:22" ht="75.75" customHeight="1" x14ac:dyDescent="0.25">
      <c r="A45" s="28" t="s">
        <v>466</v>
      </c>
      <c r="B45" s="160" t="s">
        <v>480</v>
      </c>
      <c r="C45" s="228">
        <f>C46*1.2</f>
        <v>52.762281803999997</v>
      </c>
      <c r="D45" s="195"/>
      <c r="E45" s="195"/>
      <c r="F45" s="195"/>
      <c r="G45" s="195"/>
      <c r="H45" s="195"/>
      <c r="I45" s="195"/>
      <c r="J45" s="195"/>
      <c r="K45" s="195"/>
      <c r="L45" s="195"/>
      <c r="M45" s="195"/>
      <c r="N45" s="195"/>
      <c r="O45" s="195"/>
      <c r="P45" s="195"/>
      <c r="Q45" s="195"/>
      <c r="R45" s="195"/>
      <c r="S45" s="195"/>
      <c r="T45" s="195"/>
      <c r="U45" s="195"/>
      <c r="V45" s="195"/>
    </row>
    <row r="46" spans="1:22" ht="71.25" customHeight="1" x14ac:dyDescent="0.25">
      <c r="A46" s="28" t="s">
        <v>434</v>
      </c>
      <c r="B46" s="160" t="s">
        <v>481</v>
      </c>
      <c r="C46" s="228">
        <v>43.968568169999998</v>
      </c>
      <c r="D46" s="195"/>
      <c r="E46" s="195"/>
      <c r="F46" s="195"/>
      <c r="G46" s="195"/>
      <c r="H46" s="195"/>
      <c r="I46" s="195"/>
      <c r="J46" s="195"/>
      <c r="K46" s="195"/>
      <c r="L46" s="195"/>
      <c r="M46" s="195"/>
      <c r="N46" s="195"/>
      <c r="O46" s="195"/>
      <c r="P46" s="195"/>
      <c r="Q46" s="195"/>
      <c r="R46" s="195"/>
      <c r="S46" s="195"/>
      <c r="T46" s="195"/>
      <c r="U46" s="195"/>
      <c r="V46" s="195"/>
    </row>
    <row r="47" spans="1:22" x14ac:dyDescent="0.25">
      <c r="A47" s="195"/>
      <c r="B47" s="195"/>
      <c r="C47" s="238"/>
      <c r="D47" s="195"/>
      <c r="E47" s="195"/>
      <c r="F47" s="195"/>
      <c r="G47" s="195"/>
      <c r="H47" s="195"/>
      <c r="I47" s="195"/>
      <c r="J47" s="195"/>
      <c r="K47" s="195"/>
      <c r="L47" s="195"/>
      <c r="M47" s="195"/>
      <c r="N47" s="195"/>
      <c r="O47" s="195"/>
      <c r="P47" s="195"/>
      <c r="Q47" s="195"/>
      <c r="R47" s="195"/>
      <c r="S47" s="195"/>
      <c r="T47" s="195"/>
      <c r="U47" s="195"/>
      <c r="V47" s="195"/>
    </row>
    <row r="48" spans="1:22" x14ac:dyDescent="0.25">
      <c r="A48" s="195"/>
      <c r="B48" s="195"/>
      <c r="C48" s="238"/>
      <c r="D48" s="195"/>
      <c r="E48" s="195"/>
      <c r="F48" s="195"/>
      <c r="G48" s="195"/>
      <c r="H48" s="195"/>
      <c r="I48" s="195"/>
      <c r="J48" s="195"/>
      <c r="K48" s="195"/>
      <c r="L48" s="195"/>
      <c r="M48" s="195"/>
      <c r="N48" s="195"/>
      <c r="O48" s="195"/>
      <c r="P48" s="195"/>
      <c r="Q48" s="195"/>
      <c r="R48" s="195"/>
      <c r="S48" s="195"/>
      <c r="T48" s="195"/>
      <c r="U48" s="195"/>
      <c r="V48" s="195"/>
    </row>
    <row r="49" spans="1:22" x14ac:dyDescent="0.25">
      <c r="A49" s="195"/>
      <c r="B49" s="195"/>
      <c r="C49" s="238"/>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238"/>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238"/>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238"/>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238"/>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238"/>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238"/>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238"/>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238"/>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238"/>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238"/>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238"/>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238"/>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238"/>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238"/>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238"/>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238"/>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238"/>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238"/>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238"/>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238"/>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238"/>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238"/>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238"/>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238"/>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238"/>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238"/>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238"/>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238"/>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238"/>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238"/>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238"/>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238"/>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238"/>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238"/>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238"/>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238"/>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238"/>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238"/>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238"/>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238"/>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238"/>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238"/>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238"/>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238"/>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238"/>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238"/>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238"/>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238"/>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238"/>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238"/>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238"/>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238"/>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238"/>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238"/>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238"/>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238"/>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238"/>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238"/>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238"/>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238"/>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238"/>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238"/>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238"/>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238"/>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238"/>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238"/>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238"/>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238"/>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238"/>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238"/>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238"/>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238"/>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238"/>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238"/>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238"/>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238"/>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238"/>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238"/>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238"/>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238"/>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238"/>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238"/>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238"/>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238"/>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238"/>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238"/>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238"/>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238"/>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238"/>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238"/>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238"/>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238"/>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238"/>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238"/>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238"/>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238"/>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238"/>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238"/>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238"/>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238"/>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238"/>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238"/>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238"/>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238"/>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238"/>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238"/>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238"/>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238"/>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238"/>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238"/>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238"/>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238"/>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238"/>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238"/>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238"/>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238"/>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238"/>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238"/>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238"/>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238"/>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238"/>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238"/>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238"/>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238"/>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238"/>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238"/>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238"/>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238"/>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238"/>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238"/>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238"/>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238"/>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238"/>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238"/>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238"/>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238"/>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238"/>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238"/>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238"/>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238"/>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238"/>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238"/>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238"/>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238"/>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238"/>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238"/>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238"/>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238"/>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238"/>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238"/>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238"/>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238"/>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238"/>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238"/>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238"/>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238"/>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238"/>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238"/>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238"/>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238"/>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238"/>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238"/>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238"/>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238"/>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238"/>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238"/>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238"/>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238"/>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238"/>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238"/>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238"/>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238"/>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238"/>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238"/>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238"/>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238"/>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238"/>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238"/>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238"/>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238"/>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238"/>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238"/>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238"/>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238"/>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238"/>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238"/>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238"/>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238"/>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238"/>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238"/>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238"/>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238"/>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238"/>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238"/>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238"/>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238"/>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238"/>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238"/>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238"/>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238"/>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238"/>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238"/>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238"/>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238"/>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238"/>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238"/>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238"/>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238"/>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238"/>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238"/>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238"/>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238"/>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238"/>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238"/>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238"/>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238"/>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238"/>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238"/>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238"/>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238"/>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238"/>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238"/>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238"/>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238"/>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238"/>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238"/>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238"/>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238"/>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238"/>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238"/>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238"/>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238"/>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238"/>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238"/>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238"/>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238"/>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238"/>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238"/>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238"/>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238"/>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238"/>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238"/>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238"/>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238"/>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238"/>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238"/>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238"/>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238"/>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238"/>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238"/>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238"/>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238"/>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238"/>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238"/>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238"/>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238"/>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238"/>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238"/>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238"/>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238"/>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238"/>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238"/>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238"/>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238"/>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238"/>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238"/>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238"/>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238"/>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238"/>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238"/>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238"/>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238"/>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238"/>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238"/>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238"/>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238"/>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238"/>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238"/>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238"/>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238"/>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238"/>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238"/>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238"/>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238"/>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238"/>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238"/>
      <c r="D335" s="195"/>
      <c r="E335" s="195"/>
      <c r="F335" s="195"/>
      <c r="G335" s="195"/>
      <c r="H335" s="195"/>
      <c r="I335" s="195"/>
      <c r="J335" s="195"/>
      <c r="K335" s="195"/>
      <c r="L335" s="195"/>
      <c r="M335" s="195"/>
      <c r="N335" s="195"/>
      <c r="O335" s="195"/>
      <c r="P335" s="195"/>
      <c r="Q335" s="195"/>
      <c r="R335" s="195"/>
      <c r="S335" s="195"/>
      <c r="T335" s="195"/>
      <c r="U335" s="195"/>
      <c r="V335" s="195"/>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66"/>
  <sheetViews>
    <sheetView showZeros="0" view="pageBreakPreview" zoomScale="6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5">
      <c r="A4" s="425" t="str">
        <f>'1. паспорт местоположение'!A5</f>
        <v>Год раскрытия информации: 2024 год</v>
      </c>
      <c r="B4" s="425"/>
      <c r="C4" s="425"/>
      <c r="D4" s="425"/>
      <c r="E4" s="425"/>
      <c r="F4" s="425"/>
      <c r="G4" s="425"/>
      <c r="H4" s="425"/>
      <c r="I4" s="425"/>
      <c r="J4" s="425"/>
      <c r="K4" s="425"/>
      <c r="L4" s="425"/>
      <c r="M4" s="425"/>
      <c r="N4" s="425"/>
      <c r="O4" s="425"/>
      <c r="P4" s="425"/>
      <c r="Q4" s="425"/>
      <c r="R4" s="425"/>
      <c r="S4" s="425"/>
    </row>
    <row r="5" spans="1:28" s="12" customFormat="1" ht="15.6" x14ac:dyDescent="0.25">
      <c r="A5" s="17">
        <f>'1. паспорт местоположение'!A6</f>
        <v>0</v>
      </c>
      <c r="B5" s="12">
        <f>'1. паспорт местоположение'!B6</f>
        <v>0</v>
      </c>
      <c r="C5" s="12">
        <f>'1. паспорт местоположение'!C6</f>
        <v>0</v>
      </c>
      <c r="D5" s="12">
        <f>'1. паспорт местоположение'!D6</f>
        <v>0</v>
      </c>
      <c r="E5" s="12">
        <f>'1. паспорт местоположение'!E6</f>
        <v>0</v>
      </c>
      <c r="F5" s="12">
        <f>'1. паспорт местоположение'!F6</f>
        <v>0</v>
      </c>
      <c r="G5" s="12">
        <f>'1. паспорт местоположение'!G6</f>
        <v>0</v>
      </c>
      <c r="H5" s="12">
        <f>'1. паспорт местоположение'!H6</f>
        <v>0</v>
      </c>
      <c r="I5" s="12">
        <f>'1. паспорт местоположение'!I6</f>
        <v>0</v>
      </c>
      <c r="J5" s="12">
        <f>'1. паспорт местоположение'!J6</f>
        <v>0</v>
      </c>
      <c r="K5" s="12">
        <f>'1. паспорт местоположение'!K6</f>
        <v>0</v>
      </c>
      <c r="L5" s="12">
        <f>'1. паспорт местоположение'!L6</f>
        <v>0</v>
      </c>
      <c r="M5" s="12">
        <f>'1. паспорт местоположение'!M6</f>
        <v>0</v>
      </c>
      <c r="N5" s="12">
        <f>'1. паспорт местоположение'!N6</f>
        <v>0</v>
      </c>
      <c r="O5" s="12">
        <f>'1. паспорт местоположение'!O6</f>
        <v>0</v>
      </c>
      <c r="P5" s="12">
        <f>'1. паспорт местоположение'!P6</f>
        <v>0</v>
      </c>
      <c r="Q5" s="12">
        <f>'1. паспорт местоположение'!Q6</f>
        <v>0</v>
      </c>
      <c r="R5" s="12">
        <f>'1. паспорт местоположение'!R6</f>
        <v>0</v>
      </c>
      <c r="S5" s="12">
        <f>'1. паспорт местоположение'!S6</f>
        <v>0</v>
      </c>
    </row>
    <row r="6" spans="1:28" s="12" customFormat="1" ht="17.45" x14ac:dyDescent="0.25">
      <c r="A6" s="433" t="str">
        <f>'1. паспорт местоположение'!A7</f>
        <v xml:space="preserve">Паспорт инвестиционного проекта </v>
      </c>
      <c r="B6" s="433"/>
      <c r="C6" s="433"/>
      <c r="D6" s="433"/>
      <c r="E6" s="433"/>
      <c r="F6" s="433"/>
      <c r="G6" s="433"/>
      <c r="H6" s="433"/>
      <c r="I6" s="433"/>
      <c r="J6" s="433"/>
      <c r="K6" s="433"/>
      <c r="L6" s="433"/>
      <c r="M6" s="433"/>
      <c r="N6" s="433"/>
      <c r="O6" s="433"/>
      <c r="P6" s="433"/>
      <c r="Q6" s="433"/>
      <c r="R6" s="433"/>
      <c r="S6" s="433"/>
      <c r="T6" s="13"/>
      <c r="U6" s="13"/>
      <c r="V6" s="13"/>
      <c r="W6" s="13"/>
      <c r="X6" s="13"/>
      <c r="Y6" s="13"/>
      <c r="Z6" s="13"/>
      <c r="AA6" s="13"/>
      <c r="AB6" s="13"/>
    </row>
    <row r="7" spans="1:28" s="12" customFormat="1" ht="17.45" x14ac:dyDescent="0.25">
      <c r="A7" s="433">
        <f>'1. паспорт местоположение'!A8</f>
        <v>0</v>
      </c>
      <c r="B7" s="433"/>
      <c r="C7" s="433"/>
      <c r="D7" s="433"/>
      <c r="E7" s="433"/>
      <c r="F7" s="433"/>
      <c r="G7" s="433"/>
      <c r="H7" s="433"/>
      <c r="I7" s="433"/>
      <c r="J7" s="433"/>
      <c r="K7" s="433"/>
      <c r="L7" s="433"/>
      <c r="M7" s="433"/>
      <c r="N7" s="433"/>
      <c r="O7" s="433"/>
      <c r="P7" s="433"/>
      <c r="Q7" s="433"/>
      <c r="R7" s="433"/>
      <c r="S7" s="433"/>
      <c r="T7" s="13"/>
      <c r="U7" s="13"/>
      <c r="V7" s="13"/>
      <c r="W7" s="13"/>
      <c r="X7" s="13"/>
      <c r="Y7" s="13"/>
      <c r="Z7" s="13"/>
      <c r="AA7" s="13"/>
      <c r="AB7" s="13"/>
    </row>
    <row r="8" spans="1:28" s="12" customFormat="1" ht="17.45" x14ac:dyDescent="0.25">
      <c r="A8" s="434" t="str">
        <f>'1. паспорт местоположение'!A9</f>
        <v>АО "Салехардэнерго"</v>
      </c>
      <c r="B8" s="434"/>
      <c r="C8" s="434"/>
      <c r="D8" s="434"/>
      <c r="E8" s="434"/>
      <c r="F8" s="434"/>
      <c r="G8" s="434"/>
      <c r="H8" s="434"/>
      <c r="I8" s="434"/>
      <c r="J8" s="434"/>
      <c r="K8" s="434"/>
      <c r="L8" s="434"/>
      <c r="M8" s="434"/>
      <c r="N8" s="434"/>
      <c r="O8" s="434"/>
      <c r="P8" s="434"/>
      <c r="Q8" s="434"/>
      <c r="R8" s="434"/>
      <c r="S8" s="434"/>
      <c r="T8" s="13"/>
      <c r="U8" s="13"/>
      <c r="V8" s="13"/>
      <c r="W8" s="13"/>
      <c r="X8" s="13"/>
      <c r="Y8" s="13"/>
      <c r="Z8" s="13"/>
      <c r="AA8" s="13"/>
      <c r="AB8" s="13"/>
    </row>
    <row r="9" spans="1:28" s="12" customFormat="1" ht="17.45" x14ac:dyDescent="0.25">
      <c r="A9" s="438" t="str">
        <f>'1. паспорт местоположение'!A10</f>
        <v xml:space="preserve">         (фирменное наименование субъекта электроэнергетики)</v>
      </c>
      <c r="B9" s="438"/>
      <c r="C9" s="438"/>
      <c r="D9" s="438"/>
      <c r="E9" s="438"/>
      <c r="F9" s="438"/>
      <c r="G9" s="438"/>
      <c r="H9" s="438"/>
      <c r="I9" s="438"/>
      <c r="J9" s="438"/>
      <c r="K9" s="438"/>
      <c r="L9" s="438"/>
      <c r="M9" s="438"/>
      <c r="N9" s="438"/>
      <c r="O9" s="438"/>
      <c r="P9" s="438"/>
      <c r="Q9" s="438"/>
      <c r="R9" s="438"/>
      <c r="S9" s="438"/>
      <c r="T9" s="13"/>
      <c r="U9" s="13"/>
      <c r="V9" s="13"/>
      <c r="W9" s="13"/>
      <c r="X9" s="13"/>
      <c r="Y9" s="13"/>
      <c r="Z9" s="13"/>
      <c r="AA9" s="13"/>
      <c r="AB9" s="13"/>
    </row>
    <row r="10" spans="1:28" s="12" customFormat="1" ht="17.45" x14ac:dyDescent="0.25">
      <c r="A10" s="433">
        <f>'1. паспорт местоположение'!A11</f>
        <v>0</v>
      </c>
      <c r="B10" s="433"/>
      <c r="C10" s="433"/>
      <c r="D10" s="433"/>
      <c r="E10" s="433"/>
      <c r="F10" s="433"/>
      <c r="G10" s="433"/>
      <c r="H10" s="433"/>
      <c r="I10" s="433"/>
      <c r="J10" s="433"/>
      <c r="K10" s="433"/>
      <c r="L10" s="433"/>
      <c r="M10" s="433"/>
      <c r="N10" s="433"/>
      <c r="O10" s="433"/>
      <c r="P10" s="433"/>
      <c r="Q10" s="433"/>
      <c r="R10" s="433"/>
      <c r="S10" s="433"/>
      <c r="T10" s="13"/>
      <c r="U10" s="13"/>
      <c r="V10" s="13"/>
      <c r="W10" s="13"/>
      <c r="X10" s="13"/>
      <c r="Y10" s="13"/>
      <c r="Z10" s="13"/>
      <c r="AA10" s="13"/>
      <c r="AB10" s="13"/>
    </row>
    <row r="11" spans="1:28" s="12" customFormat="1" ht="17.45" x14ac:dyDescent="0.25">
      <c r="A11" s="434" t="str">
        <f>'1. паспорт местоположение'!A12</f>
        <v>L_Салехардэнерго-01</v>
      </c>
      <c r="B11" s="434"/>
      <c r="C11" s="434"/>
      <c r="D11" s="434"/>
      <c r="E11" s="434"/>
      <c r="F11" s="434"/>
      <c r="G11" s="434"/>
      <c r="H11" s="434"/>
      <c r="I11" s="434"/>
      <c r="J11" s="434"/>
      <c r="K11" s="434"/>
      <c r="L11" s="434"/>
      <c r="M11" s="434"/>
      <c r="N11" s="434"/>
      <c r="O11" s="434"/>
      <c r="P11" s="434"/>
      <c r="Q11" s="434"/>
      <c r="R11" s="434"/>
      <c r="S11" s="434"/>
      <c r="T11" s="13"/>
      <c r="U11" s="13"/>
      <c r="V11" s="13"/>
      <c r="W11" s="13"/>
      <c r="X11" s="13"/>
      <c r="Y11" s="13"/>
      <c r="Z11" s="13"/>
      <c r="AA11" s="13"/>
      <c r="AB11" s="13"/>
    </row>
    <row r="12" spans="1:28" s="12" customFormat="1" ht="17.45" x14ac:dyDescent="0.25">
      <c r="A12" s="438" t="str">
        <f>'1. паспорт местоположение'!A13</f>
        <v xml:space="preserve">         (идентификатор инвестиционного проекта)</v>
      </c>
      <c r="B12" s="438"/>
      <c r="C12" s="438"/>
      <c r="D12" s="438"/>
      <c r="E12" s="438"/>
      <c r="F12" s="438"/>
      <c r="G12" s="438"/>
      <c r="H12" s="438"/>
      <c r="I12" s="438"/>
      <c r="J12" s="438"/>
      <c r="K12" s="438"/>
      <c r="L12" s="438"/>
      <c r="M12" s="438"/>
      <c r="N12" s="438"/>
      <c r="O12" s="438"/>
      <c r="P12" s="438"/>
      <c r="Q12" s="438"/>
      <c r="R12" s="438"/>
      <c r="S12" s="438"/>
      <c r="T12" s="13"/>
      <c r="U12" s="13"/>
      <c r="V12" s="13"/>
      <c r="W12" s="13"/>
      <c r="X12" s="13"/>
      <c r="Y12" s="13"/>
      <c r="Z12" s="13"/>
      <c r="AA12" s="13"/>
      <c r="AB12" s="13"/>
    </row>
    <row r="13" spans="1:28" s="9" customFormat="1" ht="15.75" customHeight="1" x14ac:dyDescent="0.25">
      <c r="A13" s="439">
        <f>'1. паспорт местоположение'!A14</f>
        <v>0</v>
      </c>
      <c r="B13" s="439"/>
      <c r="C13" s="439"/>
      <c r="D13" s="439"/>
      <c r="E13" s="439"/>
      <c r="F13" s="439"/>
      <c r="G13" s="439"/>
      <c r="H13" s="439"/>
      <c r="I13" s="439"/>
      <c r="J13" s="439"/>
      <c r="K13" s="439"/>
      <c r="L13" s="439"/>
      <c r="M13" s="439"/>
      <c r="N13" s="439"/>
      <c r="O13" s="439"/>
      <c r="P13" s="439"/>
      <c r="Q13" s="439"/>
      <c r="R13" s="439"/>
      <c r="S13" s="439"/>
      <c r="T13" s="10"/>
      <c r="U13" s="10"/>
      <c r="V13" s="10"/>
      <c r="W13" s="10"/>
      <c r="X13" s="10"/>
      <c r="Y13" s="10"/>
      <c r="Z13" s="10"/>
      <c r="AA13" s="10"/>
      <c r="AB13" s="10"/>
    </row>
    <row r="14" spans="1:28" s="3" customFormat="1" ht="13.9" x14ac:dyDescent="0.25">
      <c r="A14" s="434" t="str">
        <f>'1. паспорт местоположение'!A15</f>
        <v xml:space="preserve">г. Салехард. </v>
      </c>
      <c r="B14" s="434"/>
      <c r="C14" s="434"/>
      <c r="D14" s="434"/>
      <c r="E14" s="434"/>
      <c r="F14" s="434"/>
      <c r="G14" s="434"/>
      <c r="H14" s="434"/>
      <c r="I14" s="434"/>
      <c r="J14" s="434"/>
      <c r="K14" s="434"/>
      <c r="L14" s="434"/>
      <c r="M14" s="434"/>
      <c r="N14" s="434"/>
      <c r="O14" s="434"/>
      <c r="P14" s="434"/>
      <c r="Q14" s="434"/>
      <c r="R14" s="434"/>
      <c r="S14" s="434"/>
      <c r="T14" s="8"/>
      <c r="U14" s="8"/>
      <c r="V14" s="8"/>
      <c r="W14" s="8"/>
      <c r="X14" s="8"/>
      <c r="Y14" s="8"/>
      <c r="Z14" s="8"/>
      <c r="AA14" s="8"/>
      <c r="AB14" s="8"/>
    </row>
    <row r="15" spans="1:28" s="3" customFormat="1" ht="15" customHeight="1" x14ac:dyDescent="0.25">
      <c r="A15" s="438" t="str">
        <f>'1. паспорт местоположение'!A16</f>
        <v xml:space="preserve">         (наименование инвестиционного проекта)</v>
      </c>
      <c r="B15" s="438"/>
      <c r="C15" s="438"/>
      <c r="D15" s="438"/>
      <c r="E15" s="438"/>
      <c r="F15" s="438"/>
      <c r="G15" s="438"/>
      <c r="H15" s="438"/>
      <c r="I15" s="438"/>
      <c r="J15" s="438"/>
      <c r="K15" s="438"/>
      <c r="L15" s="438"/>
      <c r="M15" s="438"/>
      <c r="N15" s="438"/>
      <c r="O15" s="438"/>
      <c r="P15" s="438"/>
      <c r="Q15" s="438"/>
      <c r="R15" s="438"/>
      <c r="S15" s="438"/>
      <c r="T15" s="6"/>
      <c r="U15" s="6"/>
      <c r="V15" s="6"/>
      <c r="W15" s="6"/>
      <c r="X15" s="6"/>
      <c r="Y15" s="6"/>
      <c r="Z15" s="6"/>
      <c r="AA15" s="6"/>
      <c r="AB15" s="6"/>
    </row>
    <row r="16" spans="1:28" s="3" customFormat="1" ht="15" customHeight="1" x14ac:dyDescent="0.25">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443</v>
      </c>
      <c r="B17" s="441"/>
      <c r="C17" s="441"/>
      <c r="D17" s="441"/>
      <c r="E17" s="441"/>
      <c r="F17" s="441"/>
      <c r="G17" s="441"/>
      <c r="H17" s="441"/>
      <c r="I17" s="441"/>
      <c r="J17" s="441"/>
      <c r="K17" s="441"/>
      <c r="L17" s="441"/>
      <c r="M17" s="441"/>
      <c r="N17" s="441"/>
      <c r="O17" s="441"/>
      <c r="P17" s="441"/>
      <c r="Q17" s="441"/>
      <c r="R17" s="441"/>
      <c r="S17" s="441"/>
      <c r="T17" s="7"/>
      <c r="U17" s="7"/>
      <c r="V17" s="7"/>
      <c r="W17" s="7"/>
      <c r="X17" s="7"/>
      <c r="Y17" s="7"/>
      <c r="Z17" s="7"/>
      <c r="AA17" s="7"/>
      <c r="AB17" s="7"/>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2" t="s">
        <v>6</v>
      </c>
      <c r="B19" s="432" t="s">
        <v>101</v>
      </c>
      <c r="C19" s="435" t="s">
        <v>340</v>
      </c>
      <c r="D19" s="432" t="s">
        <v>339</v>
      </c>
      <c r="E19" s="432" t="s">
        <v>100</v>
      </c>
      <c r="F19" s="432" t="s">
        <v>99</v>
      </c>
      <c r="G19" s="432" t="s">
        <v>335</v>
      </c>
      <c r="H19" s="432" t="s">
        <v>98</v>
      </c>
      <c r="I19" s="432" t="s">
        <v>97</v>
      </c>
      <c r="J19" s="432" t="s">
        <v>96</v>
      </c>
      <c r="K19" s="432" t="s">
        <v>95</v>
      </c>
      <c r="L19" s="432" t="s">
        <v>94</v>
      </c>
      <c r="M19" s="432" t="s">
        <v>93</v>
      </c>
      <c r="N19" s="432" t="s">
        <v>92</v>
      </c>
      <c r="O19" s="432" t="s">
        <v>91</v>
      </c>
      <c r="P19" s="432" t="s">
        <v>90</v>
      </c>
      <c r="Q19" s="432" t="s">
        <v>338</v>
      </c>
      <c r="R19" s="432"/>
      <c r="S19" s="437" t="s">
        <v>437</v>
      </c>
      <c r="T19" s="4"/>
      <c r="U19" s="4"/>
      <c r="V19" s="4"/>
      <c r="W19" s="4"/>
      <c r="X19" s="4"/>
      <c r="Y19" s="4"/>
    </row>
    <row r="20" spans="1:28" s="3" customFormat="1" ht="180.75" customHeight="1" x14ac:dyDescent="0.2">
      <c r="A20" s="432"/>
      <c r="B20" s="432"/>
      <c r="C20" s="436"/>
      <c r="D20" s="432"/>
      <c r="E20" s="432"/>
      <c r="F20" s="432"/>
      <c r="G20" s="432"/>
      <c r="H20" s="432"/>
      <c r="I20" s="432"/>
      <c r="J20" s="432"/>
      <c r="K20" s="432"/>
      <c r="L20" s="432"/>
      <c r="M20" s="432"/>
      <c r="N20" s="432"/>
      <c r="O20" s="432"/>
      <c r="P20" s="432"/>
      <c r="Q20" s="42" t="s">
        <v>336</v>
      </c>
      <c r="R20" s="43" t="s">
        <v>337</v>
      </c>
      <c r="S20" s="437"/>
      <c r="T20" s="32"/>
      <c r="U20" s="32"/>
      <c r="V20" s="32"/>
      <c r="W20" s="32"/>
      <c r="X20" s="32"/>
      <c r="Y20" s="32"/>
      <c r="Z20" s="31"/>
      <c r="AA20" s="31"/>
      <c r="AB20" s="31"/>
    </row>
    <row r="21" spans="1:28" s="3" customFormat="1" ht="18.75" x14ac:dyDescent="0.2">
      <c r="A21" s="42">
        <v>1</v>
      </c>
      <c r="B21" s="46">
        <v>2</v>
      </c>
      <c r="C21" s="42">
        <v>3</v>
      </c>
      <c r="D21" s="46">
        <v>4</v>
      </c>
      <c r="E21" s="42">
        <v>5</v>
      </c>
      <c r="F21" s="46">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32.25" customHeight="1" x14ac:dyDescent="0.2">
      <c r="A22" s="42"/>
      <c r="B22" s="46"/>
      <c r="C22" s="46"/>
      <c r="D22" s="46"/>
      <c r="E22" s="46"/>
      <c r="F22" s="46"/>
      <c r="G22" s="46"/>
      <c r="H22" s="46"/>
      <c r="I22" s="46"/>
      <c r="J22" s="46"/>
      <c r="K22" s="46"/>
      <c r="L22" s="46"/>
      <c r="M22" s="46" t="s">
        <v>334</v>
      </c>
      <c r="N22" s="46" t="s">
        <v>334</v>
      </c>
      <c r="O22" s="46" t="s">
        <v>334</v>
      </c>
      <c r="P22" s="46" t="s">
        <v>334</v>
      </c>
      <c r="Q22" s="39"/>
      <c r="R22" s="5"/>
      <c r="S22" s="153"/>
      <c r="T22" s="32"/>
      <c r="U22" s="32"/>
      <c r="V22" s="32"/>
      <c r="W22" s="32"/>
      <c r="X22" s="32"/>
      <c r="Y22" s="32"/>
      <c r="Z22" s="31"/>
      <c r="AA22" s="31"/>
      <c r="AB22" s="31"/>
    </row>
    <row r="23" spans="1:28" s="3" customFormat="1" ht="18.75" x14ac:dyDescent="0.2">
      <c r="A23" s="42"/>
      <c r="B23" s="46"/>
      <c r="C23" s="46"/>
      <c r="D23" s="46"/>
      <c r="E23" s="46"/>
      <c r="F23" s="46"/>
      <c r="G23" s="46"/>
      <c r="H23" s="35"/>
      <c r="I23" s="35"/>
      <c r="J23" s="35"/>
      <c r="K23" s="35"/>
      <c r="L23" s="35"/>
      <c r="M23" s="35"/>
      <c r="N23" s="35"/>
      <c r="O23" s="35"/>
      <c r="P23" s="35"/>
      <c r="Q23" s="35"/>
      <c r="R23" s="5"/>
      <c r="S23" s="153"/>
      <c r="T23" s="32"/>
      <c r="U23" s="32"/>
      <c r="V23" s="32"/>
      <c r="W23" s="32"/>
      <c r="X23" s="31"/>
      <c r="Y23" s="31"/>
      <c r="Z23" s="31"/>
      <c r="AA23" s="31"/>
      <c r="AB23" s="31"/>
    </row>
    <row r="24" spans="1:28" s="3" customFormat="1" ht="18.75" x14ac:dyDescent="0.2">
      <c r="A24" s="42"/>
      <c r="B24" s="46"/>
      <c r="C24" s="46"/>
      <c r="D24" s="46"/>
      <c r="E24" s="46"/>
      <c r="F24" s="46"/>
      <c r="G24" s="46"/>
      <c r="H24" s="35"/>
      <c r="I24" s="35"/>
      <c r="J24" s="35"/>
      <c r="K24" s="35"/>
      <c r="L24" s="35"/>
      <c r="M24" s="35"/>
      <c r="N24" s="35"/>
      <c r="O24" s="35"/>
      <c r="P24" s="35"/>
      <c r="Q24" s="35"/>
      <c r="R24" s="5"/>
      <c r="S24" s="153"/>
      <c r="T24" s="32"/>
      <c r="U24" s="32"/>
      <c r="V24" s="32"/>
      <c r="W24" s="32"/>
      <c r="X24" s="31"/>
      <c r="Y24" s="31"/>
      <c r="Z24" s="31"/>
      <c r="AA24" s="31"/>
      <c r="AB24" s="31"/>
    </row>
    <row r="25" spans="1:28" s="3" customFormat="1" ht="18.75" x14ac:dyDescent="0.2">
      <c r="A25" s="45"/>
      <c r="B25" s="46"/>
      <c r="C25" s="46"/>
      <c r="D25" s="46"/>
      <c r="E25" s="46"/>
      <c r="F25" s="46"/>
      <c r="G25" s="46"/>
      <c r="H25" s="35"/>
      <c r="I25" s="35"/>
      <c r="J25" s="35"/>
      <c r="K25" s="35"/>
      <c r="L25" s="35"/>
      <c r="M25" s="35"/>
      <c r="N25" s="35"/>
      <c r="O25" s="35"/>
      <c r="P25" s="35"/>
      <c r="Q25" s="35"/>
      <c r="R25" s="5"/>
      <c r="S25" s="153"/>
      <c r="T25" s="32"/>
      <c r="U25" s="32"/>
      <c r="V25" s="32"/>
      <c r="W25" s="32"/>
      <c r="X25" s="31"/>
      <c r="Y25" s="31"/>
      <c r="Z25" s="31"/>
      <c r="AA25" s="31"/>
      <c r="AB25" s="31"/>
    </row>
    <row r="26" spans="1:28" s="3" customFormat="1" ht="18.75" x14ac:dyDescent="0.2">
      <c r="A26" s="45"/>
      <c r="B26" s="46"/>
      <c r="C26" s="46"/>
      <c r="D26" s="46"/>
      <c r="E26" s="46"/>
      <c r="F26" s="46"/>
      <c r="G26" s="46"/>
      <c r="H26" s="35"/>
      <c r="I26" s="35"/>
      <c r="J26" s="35"/>
      <c r="K26" s="35"/>
      <c r="L26" s="35"/>
      <c r="M26" s="35"/>
      <c r="N26" s="35"/>
      <c r="O26" s="35"/>
      <c r="P26" s="35"/>
      <c r="Q26" s="35"/>
      <c r="R26" s="5"/>
      <c r="S26" s="153"/>
      <c r="T26" s="32"/>
      <c r="U26" s="32"/>
      <c r="V26" s="32"/>
      <c r="W26" s="32"/>
      <c r="X26" s="31"/>
      <c r="Y26" s="31"/>
      <c r="Z26" s="31"/>
      <c r="AA26" s="31"/>
      <c r="AB26" s="31"/>
    </row>
    <row r="27" spans="1:28" s="3" customFormat="1" ht="18.75" x14ac:dyDescent="0.2">
      <c r="A27" s="45"/>
      <c r="B27" s="46"/>
      <c r="C27" s="46"/>
      <c r="D27" s="46"/>
      <c r="E27" s="46"/>
      <c r="F27" s="46"/>
      <c r="G27" s="46"/>
      <c r="H27" s="35"/>
      <c r="I27" s="35"/>
      <c r="J27" s="35"/>
      <c r="K27" s="35"/>
      <c r="L27" s="35"/>
      <c r="M27" s="35"/>
      <c r="N27" s="35"/>
      <c r="O27" s="35"/>
      <c r="P27" s="35"/>
      <c r="Q27" s="35"/>
      <c r="R27" s="5"/>
      <c r="S27" s="15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3"/>
      <c r="T28" s="32"/>
      <c r="U28" s="32"/>
      <c r="V28" s="32"/>
      <c r="W28" s="32"/>
      <c r="X28" s="31"/>
      <c r="Y28" s="31"/>
      <c r="Z28" s="31"/>
      <c r="AA28" s="31"/>
      <c r="AB28" s="31"/>
    </row>
    <row r="29" spans="1:28" ht="20.25" customHeight="1" x14ac:dyDescent="0.25">
      <c r="A29" s="146"/>
      <c r="B29" s="46" t="s">
        <v>333</v>
      </c>
      <c r="C29" s="46"/>
      <c r="D29" s="46"/>
      <c r="E29" s="146" t="s">
        <v>334</v>
      </c>
      <c r="F29" s="146" t="s">
        <v>334</v>
      </c>
      <c r="G29" s="146" t="s">
        <v>334</v>
      </c>
      <c r="H29" s="146"/>
      <c r="I29" s="146"/>
      <c r="J29" s="146"/>
      <c r="K29" s="146"/>
      <c r="L29" s="146"/>
      <c r="M29" s="146"/>
      <c r="N29" s="146"/>
      <c r="O29" s="146"/>
      <c r="P29" s="146"/>
      <c r="Q29" s="14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I42"/>
  <sheetViews>
    <sheetView showZeros="0" view="pageBreakPreview" topLeftCell="A19" zoomScale="85" zoomScaleNormal="60" zoomScaleSheetLayoutView="85" workbookViewId="0">
      <selection activeCell="T25" sqref="B25:T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ht="15.6" x14ac:dyDescent="0.25">
      <c r="A6" s="425" t="str">
        <f>'2. паспорт  ТП'!A4:S4</f>
        <v>Год раскрытия информации: 2024 год</v>
      </c>
      <c r="B6" s="425"/>
      <c r="C6" s="425"/>
      <c r="D6" s="425"/>
      <c r="E6" s="425"/>
      <c r="F6" s="425"/>
      <c r="G6" s="425"/>
      <c r="H6" s="425"/>
      <c r="I6" s="425"/>
      <c r="J6" s="425"/>
      <c r="K6" s="425"/>
      <c r="L6" s="425"/>
      <c r="M6" s="425"/>
      <c r="N6" s="425"/>
      <c r="O6" s="425"/>
      <c r="P6" s="425"/>
      <c r="Q6" s="425"/>
      <c r="R6" s="425"/>
      <c r="S6" s="425"/>
      <c r="T6" s="425"/>
    </row>
    <row r="7" spans="1:20" s="12" customFormat="1" ht="15.6" x14ac:dyDescent="0.25">
      <c r="A7" s="17">
        <v>0</v>
      </c>
      <c r="B7" s="12">
        <v>0</v>
      </c>
      <c r="C7" s="12">
        <v>0</v>
      </c>
      <c r="D7" s="12">
        <v>0</v>
      </c>
      <c r="E7" s="12">
        <v>0</v>
      </c>
      <c r="F7" s="12">
        <v>0</v>
      </c>
      <c r="G7" s="12">
        <v>0</v>
      </c>
      <c r="H7" s="16">
        <v>0</v>
      </c>
      <c r="I7" s="12">
        <v>0</v>
      </c>
      <c r="J7" s="12">
        <v>0</v>
      </c>
      <c r="K7" s="12">
        <v>0</v>
      </c>
      <c r="L7" s="12">
        <v>0</v>
      </c>
      <c r="M7" s="12">
        <v>0</v>
      </c>
      <c r="N7" s="12">
        <v>0</v>
      </c>
      <c r="O7" s="12">
        <v>0</v>
      </c>
      <c r="P7" s="12">
        <v>0</v>
      </c>
      <c r="Q7" s="12">
        <v>0</v>
      </c>
      <c r="R7" s="12">
        <v>0</v>
      </c>
      <c r="S7" s="12">
        <v>0</v>
      </c>
      <c r="T7" s="12">
        <v>0</v>
      </c>
    </row>
    <row r="8" spans="1:20" s="12" customFormat="1" ht="18.75" x14ac:dyDescent="0.2">
      <c r="A8" s="433" t="s">
        <v>10</v>
      </c>
      <c r="B8" s="433"/>
      <c r="C8" s="433"/>
      <c r="D8" s="433"/>
      <c r="E8" s="433"/>
      <c r="F8" s="433"/>
      <c r="G8" s="433"/>
      <c r="H8" s="433"/>
      <c r="I8" s="433"/>
      <c r="J8" s="433"/>
      <c r="K8" s="433"/>
      <c r="L8" s="433"/>
      <c r="M8" s="433"/>
      <c r="N8" s="433"/>
      <c r="O8" s="433"/>
      <c r="P8" s="433"/>
      <c r="Q8" s="433"/>
      <c r="R8" s="433"/>
      <c r="S8" s="433"/>
      <c r="T8" s="433"/>
    </row>
    <row r="9" spans="1:20" s="12" customFormat="1" ht="15.6" x14ac:dyDescent="0.25">
      <c r="A9" s="459">
        <v>0</v>
      </c>
      <c r="B9" s="459"/>
      <c r="C9" s="459"/>
      <c r="D9" s="459"/>
      <c r="E9" s="459"/>
      <c r="F9" s="459"/>
      <c r="G9" s="459"/>
      <c r="H9" s="459"/>
      <c r="I9" s="459"/>
      <c r="J9" s="459"/>
      <c r="K9" s="459"/>
      <c r="L9" s="459"/>
      <c r="M9" s="459"/>
      <c r="N9" s="459"/>
      <c r="O9" s="459"/>
      <c r="P9" s="459"/>
      <c r="Q9" s="459"/>
      <c r="R9" s="459"/>
      <c r="S9" s="459"/>
      <c r="T9" s="459"/>
    </row>
    <row r="10" spans="1:20" s="12" customFormat="1" ht="18.75" customHeight="1" x14ac:dyDescent="0.25">
      <c r="A10" s="444" t="str">
        <f>'2. паспорт  ТП'!A8:S8</f>
        <v>АО "Салехардэнерго"</v>
      </c>
      <c r="B10" s="444"/>
      <c r="C10" s="444"/>
      <c r="D10" s="444"/>
      <c r="E10" s="444"/>
      <c r="F10" s="444"/>
      <c r="G10" s="444"/>
      <c r="H10" s="444"/>
      <c r="I10" s="444"/>
      <c r="J10" s="444"/>
      <c r="K10" s="444"/>
      <c r="L10" s="444"/>
      <c r="M10" s="444"/>
      <c r="N10" s="444"/>
      <c r="O10" s="444"/>
      <c r="P10" s="444"/>
      <c r="Q10" s="444"/>
      <c r="R10" s="444"/>
      <c r="S10" s="444"/>
      <c r="T10" s="444"/>
    </row>
    <row r="11" spans="1:20" s="12" customFormat="1" ht="18.75" customHeight="1" x14ac:dyDescent="0.2">
      <c r="A11" s="438" t="s">
        <v>9</v>
      </c>
      <c r="B11" s="438"/>
      <c r="C11" s="438"/>
      <c r="D11" s="438"/>
      <c r="E11" s="438"/>
      <c r="F11" s="438"/>
      <c r="G11" s="438"/>
      <c r="H11" s="438"/>
      <c r="I11" s="438"/>
      <c r="J11" s="438"/>
      <c r="K11" s="438"/>
      <c r="L11" s="438"/>
      <c r="M11" s="438"/>
      <c r="N11" s="438"/>
      <c r="O11" s="438"/>
      <c r="P11" s="438"/>
      <c r="Q11" s="438"/>
      <c r="R11" s="438"/>
      <c r="S11" s="438"/>
      <c r="T11" s="438"/>
    </row>
    <row r="12" spans="1:20" s="12" customFormat="1" ht="15.6" x14ac:dyDescent="0.25">
      <c r="A12" s="459">
        <v>0</v>
      </c>
      <c r="B12" s="459"/>
      <c r="C12" s="459"/>
      <c r="D12" s="459"/>
      <c r="E12" s="459"/>
      <c r="F12" s="459"/>
      <c r="G12" s="459"/>
      <c r="H12" s="459"/>
      <c r="I12" s="459"/>
      <c r="J12" s="459"/>
      <c r="K12" s="459"/>
      <c r="L12" s="459"/>
      <c r="M12" s="459"/>
      <c r="N12" s="459"/>
      <c r="O12" s="459"/>
      <c r="P12" s="459"/>
      <c r="Q12" s="459"/>
      <c r="R12" s="459"/>
      <c r="S12" s="459"/>
      <c r="T12" s="459"/>
    </row>
    <row r="13" spans="1:20" s="12" customFormat="1" ht="18.75" customHeight="1" x14ac:dyDescent="0.25">
      <c r="A13" s="444" t="str">
        <f>'2. паспорт  ТП'!A11:S11</f>
        <v>L_Салехардэнерго-01</v>
      </c>
      <c r="B13" s="444"/>
      <c r="C13" s="444"/>
      <c r="D13" s="444"/>
      <c r="E13" s="444"/>
      <c r="F13" s="444"/>
      <c r="G13" s="444"/>
      <c r="H13" s="444"/>
      <c r="I13" s="444"/>
      <c r="J13" s="444"/>
      <c r="K13" s="444"/>
      <c r="L13" s="444"/>
      <c r="M13" s="444"/>
      <c r="N13" s="444"/>
      <c r="O13" s="444"/>
      <c r="P13" s="444"/>
      <c r="Q13" s="444"/>
      <c r="R13" s="444"/>
      <c r="S13" s="444"/>
      <c r="T13" s="444"/>
    </row>
    <row r="14" spans="1:20" s="12" customFormat="1" ht="18.75" customHeight="1" x14ac:dyDescent="0.2">
      <c r="A14" s="438" t="s">
        <v>8</v>
      </c>
      <c r="B14" s="438"/>
      <c r="C14" s="438"/>
      <c r="D14" s="438"/>
      <c r="E14" s="438"/>
      <c r="F14" s="438"/>
      <c r="G14" s="438"/>
      <c r="H14" s="438"/>
      <c r="I14" s="438"/>
      <c r="J14" s="438"/>
      <c r="K14" s="438"/>
      <c r="L14" s="438"/>
      <c r="M14" s="438"/>
      <c r="N14" s="438"/>
      <c r="O14" s="438"/>
      <c r="P14" s="438"/>
      <c r="Q14" s="438"/>
      <c r="R14" s="438"/>
      <c r="S14" s="438"/>
      <c r="T14" s="438"/>
    </row>
    <row r="15" spans="1:20" s="9" customFormat="1" ht="15.75" customHeight="1" x14ac:dyDescent="0.25">
      <c r="A15" s="460">
        <v>0</v>
      </c>
      <c r="B15" s="460"/>
      <c r="C15" s="460"/>
      <c r="D15" s="460"/>
      <c r="E15" s="460"/>
      <c r="F15" s="460"/>
      <c r="G15" s="460"/>
      <c r="H15" s="460"/>
      <c r="I15" s="460"/>
      <c r="J15" s="460"/>
      <c r="K15" s="460"/>
      <c r="L15" s="460"/>
      <c r="M15" s="460"/>
      <c r="N15" s="460"/>
      <c r="O15" s="460"/>
      <c r="P15" s="460"/>
      <c r="Q15" s="460"/>
      <c r="R15" s="460"/>
      <c r="S15" s="460"/>
      <c r="T15" s="460"/>
    </row>
    <row r="16" spans="1:20" s="3" customFormat="1" ht="15.6" x14ac:dyDescent="0.25">
      <c r="A16" s="444" t="str">
        <f>'2. паспорт  ТП'!A14:S14</f>
        <v xml:space="preserve">г. Салехард. </v>
      </c>
      <c r="B16" s="444"/>
      <c r="C16" s="444"/>
      <c r="D16" s="444"/>
      <c r="E16" s="444"/>
      <c r="F16" s="444"/>
      <c r="G16" s="444"/>
      <c r="H16" s="444"/>
      <c r="I16" s="444"/>
      <c r="J16" s="444"/>
      <c r="K16" s="444"/>
      <c r="L16" s="444"/>
      <c r="M16" s="444"/>
      <c r="N16" s="444"/>
      <c r="O16" s="444"/>
      <c r="P16" s="444"/>
      <c r="Q16" s="444"/>
      <c r="R16" s="444"/>
      <c r="S16" s="444"/>
      <c r="T16" s="444"/>
    </row>
    <row r="17" spans="1:113" s="3" customFormat="1" ht="15" customHeight="1" x14ac:dyDescent="0.2">
      <c r="A17" s="438" t="s">
        <v>7</v>
      </c>
      <c r="B17" s="438"/>
      <c r="C17" s="438"/>
      <c r="D17" s="438"/>
      <c r="E17" s="438"/>
      <c r="F17" s="438"/>
      <c r="G17" s="438"/>
      <c r="H17" s="438"/>
      <c r="I17" s="438"/>
      <c r="J17" s="438"/>
      <c r="K17" s="438"/>
      <c r="L17" s="438"/>
      <c r="M17" s="438"/>
      <c r="N17" s="438"/>
      <c r="O17" s="438"/>
      <c r="P17" s="438"/>
      <c r="Q17" s="438"/>
      <c r="R17" s="438"/>
      <c r="S17" s="438"/>
      <c r="T17" s="438"/>
    </row>
    <row r="18" spans="1:113" s="3" customFormat="1" ht="15" customHeight="1" x14ac:dyDescent="0.25">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44" t="s">
        <v>448</v>
      </c>
      <c r="B19" s="444"/>
      <c r="C19" s="444"/>
      <c r="D19" s="444"/>
      <c r="E19" s="444"/>
      <c r="F19" s="444"/>
      <c r="G19" s="444"/>
      <c r="H19" s="444"/>
      <c r="I19" s="444"/>
      <c r="J19" s="444"/>
      <c r="K19" s="444"/>
      <c r="L19" s="444"/>
      <c r="M19" s="444"/>
      <c r="N19" s="444"/>
      <c r="O19" s="444"/>
      <c r="P19" s="444"/>
      <c r="Q19" s="444"/>
      <c r="R19" s="444"/>
      <c r="S19" s="444"/>
      <c r="T19" s="444"/>
    </row>
    <row r="20" spans="1:113" s="59" customFormat="1" ht="21" customHeight="1" x14ac:dyDescent="0.3">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46" t="s">
        <v>6</v>
      </c>
      <c r="B21" s="449" t="s">
        <v>227</v>
      </c>
      <c r="C21" s="450"/>
      <c r="D21" s="453" t="s">
        <v>123</v>
      </c>
      <c r="E21" s="449" t="s">
        <v>477</v>
      </c>
      <c r="F21" s="450"/>
      <c r="G21" s="449" t="s">
        <v>247</v>
      </c>
      <c r="H21" s="450"/>
      <c r="I21" s="449" t="s">
        <v>122</v>
      </c>
      <c r="J21" s="450"/>
      <c r="K21" s="453" t="s">
        <v>121</v>
      </c>
      <c r="L21" s="449" t="s">
        <v>120</v>
      </c>
      <c r="M21" s="450"/>
      <c r="N21" s="449" t="s">
        <v>473</v>
      </c>
      <c r="O21" s="450"/>
      <c r="P21" s="453" t="s">
        <v>119</v>
      </c>
      <c r="Q21" s="456" t="s">
        <v>118</v>
      </c>
      <c r="R21" s="457"/>
      <c r="S21" s="456" t="s">
        <v>117</v>
      </c>
      <c r="T21" s="458"/>
    </row>
    <row r="22" spans="1:113" ht="204.75" customHeight="1" x14ac:dyDescent="0.25">
      <c r="A22" s="447"/>
      <c r="B22" s="451"/>
      <c r="C22" s="452"/>
      <c r="D22" s="454"/>
      <c r="E22" s="451"/>
      <c r="F22" s="452"/>
      <c r="G22" s="451"/>
      <c r="H22" s="452"/>
      <c r="I22" s="451"/>
      <c r="J22" s="452"/>
      <c r="K22" s="455"/>
      <c r="L22" s="451"/>
      <c r="M22" s="452"/>
      <c r="N22" s="451"/>
      <c r="O22" s="452"/>
      <c r="P22" s="455"/>
      <c r="Q22" s="100" t="s">
        <v>116</v>
      </c>
      <c r="R22" s="100" t="s">
        <v>447</v>
      </c>
      <c r="S22" s="100" t="s">
        <v>115</v>
      </c>
      <c r="T22" s="100" t="s">
        <v>114</v>
      </c>
    </row>
    <row r="23" spans="1:113" ht="51.75" customHeight="1" x14ac:dyDescent="0.25">
      <c r="A23" s="448"/>
      <c r="B23" s="161" t="s">
        <v>112</v>
      </c>
      <c r="C23" s="161" t="s">
        <v>113</v>
      </c>
      <c r="D23" s="455"/>
      <c r="E23" s="161" t="s">
        <v>112</v>
      </c>
      <c r="F23" s="161" t="s">
        <v>113</v>
      </c>
      <c r="G23" s="161" t="s">
        <v>112</v>
      </c>
      <c r="H23" s="161" t="s">
        <v>113</v>
      </c>
      <c r="I23" s="161" t="s">
        <v>112</v>
      </c>
      <c r="J23" s="161" t="s">
        <v>113</v>
      </c>
      <c r="K23" s="161" t="s">
        <v>112</v>
      </c>
      <c r="L23" s="161" t="s">
        <v>112</v>
      </c>
      <c r="M23" s="161" t="s">
        <v>113</v>
      </c>
      <c r="N23" s="161" t="s">
        <v>112</v>
      </c>
      <c r="O23" s="161" t="s">
        <v>113</v>
      </c>
      <c r="P23" s="169" t="s">
        <v>112</v>
      </c>
      <c r="Q23" s="100" t="s">
        <v>112</v>
      </c>
      <c r="R23" s="100" t="s">
        <v>112</v>
      </c>
      <c r="S23" s="100" t="s">
        <v>112</v>
      </c>
      <c r="T23" s="100"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171" customFormat="1" x14ac:dyDescent="0.25">
      <c r="A25" s="60">
        <v>1</v>
      </c>
      <c r="B25" s="240"/>
      <c r="C25" s="240"/>
      <c r="D25" s="240"/>
      <c r="E25" s="240"/>
      <c r="F25" s="240"/>
      <c r="G25" s="240"/>
      <c r="H25" s="240"/>
      <c r="I25" s="240"/>
      <c r="J25" s="241"/>
      <c r="K25" s="241"/>
      <c r="L25" s="241"/>
      <c r="M25" s="242"/>
      <c r="N25" s="242"/>
      <c r="O25" s="242"/>
      <c r="P25" s="241"/>
      <c r="Q25" s="243"/>
      <c r="R25" s="240"/>
      <c r="S25" s="243"/>
      <c r="T25" s="240"/>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443" t="s">
        <v>483</v>
      </c>
      <c r="C29" s="443"/>
      <c r="D29" s="443"/>
      <c r="E29" s="443"/>
      <c r="F29" s="443"/>
      <c r="G29" s="443"/>
      <c r="H29" s="443"/>
      <c r="I29" s="443"/>
      <c r="J29" s="443"/>
      <c r="K29" s="443"/>
      <c r="L29" s="443"/>
      <c r="M29" s="443"/>
      <c r="N29" s="443"/>
      <c r="O29" s="443"/>
      <c r="P29" s="443"/>
      <c r="Q29" s="443"/>
      <c r="R29" s="44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8"/>
  <sheetViews>
    <sheetView showZeros="0"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ht="15.6" x14ac:dyDescent="0.25">
      <c r="A5" s="425" t="str">
        <f>'3.1. паспорт Техсостояние ПС'!A6:T6</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2" customFormat="1" ht="15.6" x14ac:dyDescent="0.25">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33" t="s">
        <v>10</v>
      </c>
      <c r="F7" s="433"/>
      <c r="G7" s="433"/>
      <c r="H7" s="433"/>
      <c r="I7" s="433"/>
      <c r="J7" s="433"/>
      <c r="K7" s="433"/>
      <c r="L7" s="433"/>
      <c r="M7" s="433"/>
      <c r="N7" s="433"/>
      <c r="O7" s="433"/>
      <c r="P7" s="433"/>
      <c r="Q7" s="433"/>
      <c r="R7" s="433"/>
      <c r="S7" s="433"/>
      <c r="T7" s="433"/>
      <c r="U7" s="433"/>
      <c r="V7" s="433"/>
      <c r="W7" s="433"/>
      <c r="X7" s="433"/>
      <c r="Y7" s="433"/>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69">
        <f>'3.1. паспорт Техсостояние ПС'!A10:T10</f>
        <v>0</v>
      </c>
      <c r="F9" s="469"/>
      <c r="G9" s="469"/>
      <c r="H9" s="469"/>
      <c r="I9" s="469"/>
      <c r="J9" s="469"/>
      <c r="K9" s="469"/>
      <c r="L9" s="469"/>
      <c r="M9" s="469"/>
      <c r="N9" s="469"/>
      <c r="O9" s="469"/>
      <c r="P9" s="469"/>
      <c r="Q9" s="469"/>
      <c r="R9" s="469"/>
      <c r="S9" s="469"/>
      <c r="T9" s="469"/>
      <c r="U9" s="469"/>
      <c r="V9" s="469"/>
      <c r="W9" s="469"/>
      <c r="X9" s="469"/>
      <c r="Y9" s="469"/>
    </row>
    <row r="10" spans="1:27" s="12" customFormat="1" ht="18.75" customHeight="1" x14ac:dyDescent="0.2">
      <c r="E10" s="438" t="s">
        <v>9</v>
      </c>
      <c r="F10" s="438"/>
      <c r="G10" s="438"/>
      <c r="H10" s="438"/>
      <c r="I10" s="438"/>
      <c r="J10" s="438"/>
      <c r="K10" s="438"/>
      <c r="L10" s="438"/>
      <c r="M10" s="438"/>
      <c r="N10" s="438"/>
      <c r="O10" s="438"/>
      <c r="P10" s="438"/>
      <c r="Q10" s="438"/>
      <c r="R10" s="438"/>
      <c r="S10" s="438"/>
      <c r="T10" s="438"/>
      <c r="U10" s="438"/>
      <c r="V10" s="438"/>
      <c r="W10" s="438"/>
      <c r="X10" s="438"/>
      <c r="Y10" s="438"/>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69">
        <f>'3.1. паспорт Техсостояние ПС'!A13:T13</f>
        <v>0</v>
      </c>
      <c r="F12" s="469"/>
      <c r="G12" s="469"/>
      <c r="H12" s="469"/>
      <c r="I12" s="469"/>
      <c r="J12" s="469"/>
      <c r="K12" s="469"/>
      <c r="L12" s="469"/>
      <c r="M12" s="469"/>
      <c r="N12" s="469"/>
      <c r="O12" s="469"/>
      <c r="P12" s="469"/>
      <c r="Q12" s="469"/>
      <c r="R12" s="469"/>
      <c r="S12" s="469"/>
      <c r="T12" s="469"/>
      <c r="U12" s="469"/>
      <c r="V12" s="469"/>
      <c r="W12" s="469"/>
      <c r="X12" s="469"/>
      <c r="Y12" s="469"/>
    </row>
    <row r="13" spans="1:27" s="12" customFormat="1" ht="18.75" customHeight="1" x14ac:dyDescent="0.2">
      <c r="E13" s="438" t="s">
        <v>8</v>
      </c>
      <c r="F13" s="438"/>
      <c r="G13" s="438"/>
      <c r="H13" s="438"/>
      <c r="I13" s="438"/>
      <c r="J13" s="438"/>
      <c r="K13" s="438"/>
      <c r="L13" s="438"/>
      <c r="M13" s="438"/>
      <c r="N13" s="438"/>
      <c r="O13" s="438"/>
      <c r="P13" s="438"/>
      <c r="Q13" s="438"/>
      <c r="R13" s="438"/>
      <c r="S13" s="438"/>
      <c r="T13" s="438"/>
      <c r="U13" s="438"/>
      <c r="V13" s="438"/>
      <c r="W13" s="438"/>
      <c r="X13" s="438"/>
      <c r="Y13" s="438"/>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34.5" customHeight="1" x14ac:dyDescent="0.25">
      <c r="E15" s="469">
        <f>'3.1. паспорт Техсостояние ПС'!A16:T16</f>
        <v>0</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38" t="s">
        <v>7</v>
      </c>
      <c r="F16" s="438"/>
      <c r="G16" s="438"/>
      <c r="H16" s="438"/>
      <c r="I16" s="438"/>
      <c r="J16" s="438"/>
      <c r="K16" s="438"/>
      <c r="L16" s="438"/>
      <c r="M16" s="438"/>
      <c r="N16" s="438"/>
      <c r="O16" s="438"/>
      <c r="P16" s="438"/>
      <c r="Q16" s="438"/>
      <c r="R16" s="438"/>
      <c r="S16" s="438"/>
      <c r="T16" s="438"/>
      <c r="U16" s="438"/>
      <c r="V16" s="438"/>
      <c r="W16" s="438"/>
      <c r="X16" s="438"/>
      <c r="Y16" s="43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
      <c r="E18" s="461"/>
      <c r="F18" s="461"/>
      <c r="G18" s="461"/>
      <c r="H18" s="461"/>
      <c r="I18" s="461"/>
      <c r="J18" s="461"/>
      <c r="K18" s="461"/>
      <c r="L18" s="461"/>
      <c r="M18" s="461"/>
      <c r="N18" s="461"/>
      <c r="O18" s="461"/>
      <c r="P18" s="461"/>
      <c r="Q18" s="461"/>
      <c r="R18" s="461"/>
      <c r="S18" s="461"/>
      <c r="T18" s="461"/>
      <c r="U18" s="461"/>
      <c r="V18" s="461"/>
      <c r="W18" s="461"/>
      <c r="X18" s="461"/>
      <c r="Y18" s="461"/>
    </row>
    <row r="19" spans="1:27" ht="25.5" customHeight="1" x14ac:dyDescent="0.25">
      <c r="A19" s="461" t="s">
        <v>450</v>
      </c>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row>
    <row r="20" spans="1:27" s="59" customFormat="1" ht="21" customHeight="1" x14ac:dyDescent="0.25"/>
    <row r="21" spans="1:27" ht="15.75" customHeight="1" x14ac:dyDescent="0.25">
      <c r="A21" s="462" t="s">
        <v>6</v>
      </c>
      <c r="B21" s="465" t="s">
        <v>457</v>
      </c>
      <c r="C21" s="466"/>
      <c r="D21" s="465" t="s">
        <v>459</v>
      </c>
      <c r="E21" s="466"/>
      <c r="F21" s="456" t="s">
        <v>95</v>
      </c>
      <c r="G21" s="458"/>
      <c r="H21" s="458"/>
      <c r="I21" s="457"/>
      <c r="J21" s="462" t="s">
        <v>460</v>
      </c>
      <c r="K21" s="465" t="s">
        <v>461</v>
      </c>
      <c r="L21" s="466"/>
      <c r="M21" s="465" t="s">
        <v>462</v>
      </c>
      <c r="N21" s="466"/>
      <c r="O21" s="465" t="s">
        <v>449</v>
      </c>
      <c r="P21" s="466"/>
      <c r="Q21" s="465" t="s">
        <v>128</v>
      </c>
      <c r="R21" s="466"/>
      <c r="S21" s="462" t="s">
        <v>127</v>
      </c>
      <c r="T21" s="462" t="s">
        <v>463</v>
      </c>
      <c r="U21" s="462" t="s">
        <v>458</v>
      </c>
      <c r="V21" s="465" t="s">
        <v>126</v>
      </c>
      <c r="W21" s="466"/>
      <c r="X21" s="456" t="s">
        <v>118</v>
      </c>
      <c r="Y21" s="458"/>
      <c r="Z21" s="456" t="s">
        <v>117</v>
      </c>
      <c r="AA21" s="458"/>
    </row>
    <row r="22" spans="1:27" ht="216" customHeight="1" x14ac:dyDescent="0.25">
      <c r="A22" s="463"/>
      <c r="B22" s="467"/>
      <c r="C22" s="468"/>
      <c r="D22" s="467"/>
      <c r="E22" s="468"/>
      <c r="F22" s="456" t="s">
        <v>125</v>
      </c>
      <c r="G22" s="457"/>
      <c r="H22" s="456" t="s">
        <v>124</v>
      </c>
      <c r="I22" s="457"/>
      <c r="J22" s="464"/>
      <c r="K22" s="467"/>
      <c r="L22" s="468"/>
      <c r="M22" s="467"/>
      <c r="N22" s="468"/>
      <c r="O22" s="467"/>
      <c r="P22" s="468"/>
      <c r="Q22" s="467"/>
      <c r="R22" s="468"/>
      <c r="S22" s="464"/>
      <c r="T22" s="464"/>
      <c r="U22" s="464"/>
      <c r="V22" s="467"/>
      <c r="W22" s="468"/>
      <c r="X22" s="100" t="s">
        <v>116</v>
      </c>
      <c r="Y22" s="100" t="s">
        <v>447</v>
      </c>
      <c r="Z22" s="100" t="s">
        <v>115</v>
      </c>
      <c r="AA22" s="100" t="s">
        <v>114</v>
      </c>
    </row>
    <row r="23" spans="1:27" ht="60" customHeight="1" x14ac:dyDescent="0.25">
      <c r="A23" s="464"/>
      <c r="B23" s="159" t="s">
        <v>112</v>
      </c>
      <c r="C23" s="159" t="s">
        <v>113</v>
      </c>
      <c r="D23" s="101" t="s">
        <v>112</v>
      </c>
      <c r="E23" s="101" t="s">
        <v>113</v>
      </c>
      <c r="F23" s="101" t="s">
        <v>112</v>
      </c>
      <c r="G23" s="101" t="s">
        <v>113</v>
      </c>
      <c r="H23" s="101" t="s">
        <v>112</v>
      </c>
      <c r="I23" s="101" t="s">
        <v>113</v>
      </c>
      <c r="J23" s="101" t="s">
        <v>112</v>
      </c>
      <c r="K23" s="101" t="s">
        <v>112</v>
      </c>
      <c r="L23" s="101" t="s">
        <v>113</v>
      </c>
      <c r="M23" s="101" t="s">
        <v>112</v>
      </c>
      <c r="N23" s="101" t="s">
        <v>113</v>
      </c>
      <c r="O23" s="101" t="s">
        <v>112</v>
      </c>
      <c r="P23" s="101" t="s">
        <v>113</v>
      </c>
      <c r="Q23" s="101" t="s">
        <v>112</v>
      </c>
      <c r="R23" s="101" t="s">
        <v>113</v>
      </c>
      <c r="S23" s="101" t="s">
        <v>112</v>
      </c>
      <c r="T23" s="101" t="s">
        <v>112</v>
      </c>
      <c r="U23" s="101" t="s">
        <v>112</v>
      </c>
      <c r="V23" s="101" t="s">
        <v>112</v>
      </c>
      <c r="W23" s="101" t="s">
        <v>113</v>
      </c>
      <c r="X23" s="101" t="s">
        <v>112</v>
      </c>
      <c r="Y23" s="101" t="s">
        <v>112</v>
      </c>
      <c r="Z23" s="100" t="s">
        <v>112</v>
      </c>
      <c r="AA23" s="100" t="s">
        <v>112</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9" customFormat="1" ht="24" customHeight="1" x14ac:dyDescent="0.25">
      <c r="A25" s="106"/>
      <c r="B25" s="106"/>
      <c r="C25" s="106"/>
      <c r="D25" s="106"/>
      <c r="E25" s="107"/>
      <c r="F25" s="107"/>
      <c r="G25" s="108"/>
      <c r="H25" s="108"/>
      <c r="I25" s="108"/>
      <c r="J25" s="109"/>
      <c r="K25" s="109"/>
      <c r="L25" s="110"/>
      <c r="M25" s="110"/>
      <c r="N25" s="111"/>
      <c r="O25" s="111"/>
      <c r="P25" s="111"/>
      <c r="Q25" s="111"/>
      <c r="R25" s="108"/>
      <c r="S25" s="109"/>
      <c r="T25" s="109"/>
      <c r="U25" s="109"/>
      <c r="V25" s="109"/>
      <c r="W25" s="111"/>
      <c r="X25" s="106"/>
      <c r="Y25" s="106"/>
      <c r="Z25" s="106"/>
      <c r="AA25" s="106"/>
    </row>
    <row r="26" spans="1:27" ht="3" customHeight="1" x14ac:dyDescent="0.25">
      <c r="X26" s="102"/>
      <c r="Y26" s="103"/>
      <c r="Z26" s="52"/>
      <c r="AA26" s="52"/>
    </row>
    <row r="27" spans="1:27" s="57" customFormat="1" ht="12.75" x14ac:dyDescent="0.2">
      <c r="A27" s="58"/>
      <c r="B27" s="58"/>
      <c r="C27" s="58"/>
      <c r="E27" s="58"/>
      <c r="X27" s="104"/>
      <c r="Y27" s="104"/>
      <c r="Z27" s="104"/>
      <c r="AA27" s="104"/>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382"/>
  <sheetViews>
    <sheetView showZeros="0" view="pageBreakPreview" topLeftCell="A22"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hidden="1" customHeight="1" x14ac:dyDescent="0.2">
      <c r="A1" s="18"/>
      <c r="C1" s="40" t="s">
        <v>70</v>
      </c>
      <c r="E1" s="16"/>
      <c r="F1" s="16"/>
    </row>
    <row r="2" spans="1:29" s="12" customFormat="1" ht="18.75" hidden="1" customHeight="1" x14ac:dyDescent="0.3">
      <c r="A2" s="18"/>
      <c r="C2" s="15" t="s">
        <v>11</v>
      </c>
      <c r="E2" s="16"/>
      <c r="F2" s="16"/>
    </row>
    <row r="3" spans="1:29" s="12" customFormat="1" ht="18.75" hidden="1" x14ac:dyDescent="0.3">
      <c r="A3" s="17"/>
      <c r="C3" s="15" t="s">
        <v>69</v>
      </c>
      <c r="E3" s="16"/>
      <c r="F3" s="16"/>
    </row>
    <row r="4" spans="1:29" s="12" customFormat="1" ht="18" x14ac:dyDescent="0.35">
      <c r="A4" s="17"/>
      <c r="C4" s="15"/>
      <c r="E4" s="16"/>
      <c r="F4" s="16"/>
    </row>
    <row r="5" spans="1:29" s="12" customFormat="1" ht="15.6" x14ac:dyDescent="0.25">
      <c r="A5" s="425" t="str">
        <f>'1. паспорт местоположение'!A5</f>
        <v>Год раскрытия информации: 2024 год</v>
      </c>
      <c r="B5" s="425"/>
      <c r="C5" s="425"/>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 x14ac:dyDescent="0.35">
      <c r="A6" s="17">
        <f>'1. паспорт местоположение'!A6</f>
        <v>0</v>
      </c>
      <c r="B6" s="12">
        <f>'1. паспорт местоположение'!B6</f>
        <v>0</v>
      </c>
      <c r="C6" s="12">
        <f>'1. паспорт местоположение'!C6</f>
        <v>0</v>
      </c>
      <c r="E6" s="16"/>
      <c r="F6" s="16"/>
      <c r="G6" s="15"/>
    </row>
    <row r="7" spans="1:29" s="12" customFormat="1" ht="17.45" x14ac:dyDescent="0.25">
      <c r="A7" s="433" t="str">
        <f>'1. паспорт местоположение'!A7</f>
        <v xml:space="preserve">Паспорт инвестиционного проекта </v>
      </c>
      <c r="B7" s="433"/>
      <c r="C7" s="433"/>
      <c r="D7" s="13"/>
      <c r="E7" s="13"/>
      <c r="F7" s="13"/>
      <c r="G7" s="13"/>
      <c r="H7" s="13"/>
      <c r="I7" s="13"/>
      <c r="J7" s="13"/>
      <c r="K7" s="13"/>
      <c r="L7" s="13"/>
      <c r="M7" s="13"/>
      <c r="N7" s="13"/>
      <c r="O7" s="13"/>
      <c r="P7" s="13"/>
      <c r="Q7" s="13"/>
      <c r="R7" s="13"/>
      <c r="S7" s="13"/>
      <c r="T7" s="13"/>
      <c r="U7" s="13"/>
    </row>
    <row r="8" spans="1:29" s="12" customFormat="1" ht="17.45" x14ac:dyDescent="0.25">
      <c r="A8" s="433">
        <f>'1. паспорт местоположение'!A8</f>
        <v>0</v>
      </c>
      <c r="B8" s="433"/>
      <c r="C8" s="433"/>
      <c r="D8" s="14"/>
      <c r="E8" s="14"/>
      <c r="F8" s="14"/>
      <c r="G8" s="14"/>
      <c r="H8" s="13"/>
      <c r="I8" s="13"/>
      <c r="J8" s="13"/>
      <c r="K8" s="13"/>
      <c r="L8" s="13"/>
      <c r="M8" s="13"/>
      <c r="N8" s="13"/>
      <c r="O8" s="13"/>
      <c r="P8" s="13"/>
      <c r="Q8" s="13"/>
      <c r="R8" s="13"/>
      <c r="S8" s="13"/>
      <c r="T8" s="13"/>
      <c r="U8" s="13"/>
    </row>
    <row r="9" spans="1:29" s="12" customFormat="1" ht="17.45" x14ac:dyDescent="0.25">
      <c r="A9" s="444" t="str">
        <f>'1. паспорт местоположение'!A9</f>
        <v>АО "Салехардэнерго"</v>
      </c>
      <c r="B9" s="444"/>
      <c r="C9" s="444"/>
      <c r="D9" s="8"/>
      <c r="E9" s="8"/>
      <c r="F9" s="8"/>
      <c r="G9" s="8"/>
      <c r="H9" s="13"/>
      <c r="I9" s="13"/>
      <c r="J9" s="13"/>
      <c r="K9" s="13"/>
      <c r="L9" s="13"/>
      <c r="M9" s="13"/>
      <c r="N9" s="13"/>
      <c r="O9" s="13"/>
      <c r="P9" s="13"/>
      <c r="Q9" s="13"/>
      <c r="R9" s="13"/>
      <c r="S9" s="13"/>
      <c r="T9" s="13"/>
      <c r="U9" s="13"/>
    </row>
    <row r="10" spans="1:29" s="12" customFormat="1" ht="17.45" x14ac:dyDescent="0.25">
      <c r="A10" s="438" t="str">
        <f>'1. паспорт местоположение'!A10</f>
        <v xml:space="preserve">         (фирменное наименование субъекта электроэнергетики)</v>
      </c>
      <c r="B10" s="438"/>
      <c r="C10" s="438"/>
      <c r="D10" s="6"/>
      <c r="E10" s="6"/>
      <c r="F10" s="6"/>
      <c r="G10" s="6"/>
      <c r="H10" s="13"/>
      <c r="I10" s="13"/>
      <c r="J10" s="13"/>
      <c r="K10" s="13"/>
      <c r="L10" s="13"/>
      <c r="M10" s="13"/>
      <c r="N10" s="13"/>
      <c r="O10" s="13"/>
      <c r="P10" s="13"/>
      <c r="Q10" s="13"/>
      <c r="R10" s="13"/>
      <c r="S10" s="13"/>
      <c r="T10" s="13"/>
      <c r="U10" s="13"/>
    </row>
    <row r="11" spans="1:29" s="12" customFormat="1" ht="17.45" x14ac:dyDescent="0.25">
      <c r="A11" s="459">
        <f>'1. паспорт местоположение'!A11</f>
        <v>0</v>
      </c>
      <c r="B11" s="459"/>
      <c r="C11" s="459"/>
      <c r="D11" s="14"/>
      <c r="E11" s="14"/>
      <c r="F11" s="14"/>
      <c r="G11" s="14"/>
      <c r="H11" s="13"/>
      <c r="I11" s="13"/>
      <c r="J11" s="13"/>
      <c r="K11" s="13"/>
      <c r="L11" s="13"/>
      <c r="M11" s="13"/>
      <c r="N11" s="13"/>
      <c r="O11" s="13"/>
      <c r="P11" s="13"/>
      <c r="Q11" s="13"/>
      <c r="R11" s="13"/>
      <c r="S11" s="13"/>
      <c r="T11" s="13"/>
      <c r="U11" s="13"/>
    </row>
    <row r="12" spans="1:29" s="12" customFormat="1" ht="17.45" x14ac:dyDescent="0.25">
      <c r="A12" s="444" t="str">
        <f>'1. паспорт местоположение'!A12</f>
        <v>L_Салехардэнерго-01</v>
      </c>
      <c r="B12" s="444"/>
      <c r="C12" s="444"/>
      <c r="D12" s="8"/>
      <c r="E12" s="8"/>
      <c r="F12" s="8"/>
      <c r="G12" s="8"/>
      <c r="H12" s="13"/>
      <c r="I12" s="13"/>
      <c r="J12" s="13"/>
      <c r="K12" s="13"/>
      <c r="L12" s="13"/>
      <c r="M12" s="13"/>
      <c r="N12" s="13"/>
      <c r="O12" s="13"/>
      <c r="P12" s="13"/>
      <c r="Q12" s="13"/>
      <c r="R12" s="13"/>
      <c r="S12" s="13"/>
      <c r="T12" s="13"/>
      <c r="U12" s="13"/>
    </row>
    <row r="13" spans="1:29" s="12" customFormat="1" ht="17.45" x14ac:dyDescent="0.25">
      <c r="A13" s="438" t="str">
        <f>'1. паспорт местоположение'!A13</f>
        <v xml:space="preserve">         (идентификатор инвестиционного проекта)</v>
      </c>
      <c r="B13" s="438"/>
      <c r="C13" s="438"/>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60">
        <f>'1. паспорт местоположение'!A14</f>
        <v>0</v>
      </c>
      <c r="B14" s="460"/>
      <c r="C14" s="460"/>
      <c r="D14" s="10"/>
      <c r="E14" s="10"/>
      <c r="F14" s="10"/>
      <c r="G14" s="10"/>
      <c r="H14" s="10"/>
      <c r="I14" s="10"/>
      <c r="J14" s="10"/>
      <c r="K14" s="10"/>
      <c r="L14" s="10"/>
      <c r="M14" s="10"/>
      <c r="N14" s="10"/>
      <c r="O14" s="10"/>
      <c r="P14" s="10"/>
      <c r="Q14" s="10"/>
      <c r="R14" s="10"/>
      <c r="S14" s="10"/>
      <c r="T14" s="10"/>
      <c r="U14" s="10"/>
    </row>
    <row r="15" spans="1:29" s="3" customFormat="1" ht="15.6" x14ac:dyDescent="0.25">
      <c r="A15" s="444" t="str">
        <f>'1. паспорт местоположение'!A15</f>
        <v xml:space="preserve">г. Салехард. </v>
      </c>
      <c r="B15" s="444"/>
      <c r="C15" s="444"/>
      <c r="D15" s="8"/>
      <c r="E15" s="8"/>
      <c r="F15" s="8"/>
      <c r="G15" s="8"/>
      <c r="H15" s="8"/>
      <c r="I15" s="8"/>
      <c r="J15" s="8"/>
      <c r="K15" s="8"/>
      <c r="L15" s="8"/>
      <c r="M15" s="8"/>
      <c r="N15" s="8"/>
      <c r="O15" s="8"/>
      <c r="P15" s="8"/>
      <c r="Q15" s="8"/>
      <c r="R15" s="8"/>
      <c r="S15" s="8"/>
      <c r="T15" s="8"/>
      <c r="U15" s="8"/>
    </row>
    <row r="16" spans="1:29" s="3" customFormat="1" ht="15" customHeight="1" x14ac:dyDescent="0.25">
      <c r="A16" s="438" t="str">
        <f>'1. паспорт местоположение'!A16</f>
        <v xml:space="preserve">         (наименование инвестиционного проекта)</v>
      </c>
      <c r="B16" s="438"/>
      <c r="C16" s="438"/>
      <c r="D16" s="6"/>
      <c r="E16" s="6"/>
      <c r="F16" s="6"/>
      <c r="G16" s="6"/>
      <c r="H16" s="6"/>
      <c r="I16" s="6"/>
      <c r="J16" s="6"/>
      <c r="K16" s="6"/>
      <c r="L16" s="6"/>
      <c r="M16" s="6"/>
      <c r="N16" s="6"/>
      <c r="O16" s="6"/>
      <c r="P16" s="6"/>
      <c r="Q16" s="6"/>
      <c r="R16" s="6"/>
      <c r="S16" s="6"/>
      <c r="T16" s="6"/>
      <c r="U16" s="6"/>
    </row>
    <row r="17" spans="1:21" s="3" customFormat="1" ht="15" customHeight="1" x14ac:dyDescent="0.25">
      <c r="A17" s="438"/>
      <c r="B17" s="438"/>
      <c r="C17" s="438"/>
      <c r="D17" s="4"/>
      <c r="E17" s="4"/>
      <c r="F17" s="4"/>
      <c r="G17" s="4"/>
      <c r="H17" s="4"/>
      <c r="I17" s="4"/>
      <c r="J17" s="4"/>
      <c r="K17" s="4"/>
      <c r="L17" s="4"/>
      <c r="M17" s="4"/>
      <c r="N17" s="4"/>
      <c r="O17" s="4"/>
      <c r="P17" s="4"/>
      <c r="Q17" s="4"/>
      <c r="R17" s="4"/>
    </row>
    <row r="18" spans="1:21" s="3" customFormat="1" ht="27.75" customHeight="1" x14ac:dyDescent="0.2">
      <c r="A18" s="441" t="s">
        <v>442</v>
      </c>
      <c r="B18" s="441"/>
      <c r="C18" s="44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409.5" x14ac:dyDescent="0.2">
      <c r="A22" s="28" t="s">
        <v>66</v>
      </c>
      <c r="B22" s="35" t="s">
        <v>455</v>
      </c>
      <c r="C22" s="34" t="str">
        <f>'1. паспорт местоположение'!C23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2" s="33"/>
      <c r="E22" s="33"/>
      <c r="F22" s="32"/>
      <c r="G22" s="32"/>
      <c r="H22" s="32"/>
      <c r="I22" s="32"/>
      <c r="J22" s="32"/>
      <c r="K22" s="32"/>
      <c r="L22" s="32"/>
      <c r="M22" s="32"/>
      <c r="N22" s="32"/>
      <c r="O22" s="32"/>
      <c r="P22" s="32"/>
      <c r="Q22" s="31"/>
      <c r="R22" s="31"/>
      <c r="S22" s="31"/>
      <c r="T22" s="31"/>
      <c r="U22" s="31"/>
    </row>
    <row r="23" spans="1:21" ht="147" customHeight="1" x14ac:dyDescent="0.25">
      <c r="A23" s="28" t="s">
        <v>64</v>
      </c>
      <c r="B23" s="30" t="s">
        <v>61</v>
      </c>
      <c r="C23" s="41" t="str">
        <f>C22</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475</v>
      </c>
      <c r="C24" s="29" t="str">
        <f>A15</f>
        <v xml:space="preserve">г. Салехард. </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476</v>
      </c>
      <c r="C25" s="244">
        <f>'1. паспорт местоположение'!C45</f>
        <v>52.762281803999997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41" t="s">
        <v>487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456</v>
      </c>
      <c r="C27" s="41" t="s">
        <v>490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2024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2027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554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37"/>
  <sheetViews>
    <sheetView showZeros="0" view="pageBreakPreview" topLeftCell="A13"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3">
      <c r="A4" s="425" t="str">
        <f>'1. паспорт местоположение'!A5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5" spans="1:28" ht="14.45" x14ac:dyDescent="0.3">
      <c r="A5">
        <f>'1. паспорт местоположение'!A6</f>
        <v>0</v>
      </c>
      <c r="B5">
        <f>'1. паспорт местоположение'!B6</f>
        <v>0</v>
      </c>
      <c r="C5">
        <f>'1. паспорт местоположение'!C6</f>
        <v>0</v>
      </c>
      <c r="D5">
        <f>'1. паспорт местоположение'!D6</f>
        <v>0</v>
      </c>
      <c r="E5">
        <f>'1. паспорт местоположение'!E6</f>
        <v>0</v>
      </c>
      <c r="F5">
        <f>'1. паспорт местоположение'!F6</f>
        <v>0</v>
      </c>
      <c r="G5">
        <f>'1. паспорт местоположение'!G6</f>
        <v>0</v>
      </c>
      <c r="H5">
        <f>'1. паспорт местоположение'!H6</f>
        <v>0</v>
      </c>
      <c r="I5">
        <f>'1. паспорт местоположение'!I6</f>
        <v>0</v>
      </c>
      <c r="J5">
        <f>'1. паспорт местоположение'!J6</f>
        <v>0</v>
      </c>
      <c r="K5">
        <f>'1. паспорт местоположение'!K6</f>
        <v>0</v>
      </c>
      <c r="L5">
        <f>'1. паспорт местоположение'!L6</f>
        <v>0</v>
      </c>
      <c r="M5">
        <f>'1. паспорт местоположение'!M6</f>
        <v>0</v>
      </c>
      <c r="N5">
        <f>'1. паспорт местоположение'!N6</f>
        <v>0</v>
      </c>
      <c r="O5">
        <f>'1. паспорт местоположение'!O6</f>
        <v>0</v>
      </c>
      <c r="P5">
        <f>'1. паспорт местоположение'!P6</f>
        <v>0</v>
      </c>
      <c r="Q5">
        <f>'1. паспорт местоположение'!Q6</f>
        <v>0</v>
      </c>
      <c r="R5">
        <f>'1. паспорт местоположение'!R6</f>
        <v>0</v>
      </c>
      <c r="S5">
        <f>'1. паспорт местоположение'!S6</f>
        <v>0</v>
      </c>
      <c r="T5">
        <f>'1. паспорт местоположение'!T6</f>
        <v>0</v>
      </c>
      <c r="U5">
        <f>'1. паспорт местоположение'!U6</f>
        <v>0</v>
      </c>
      <c r="V5">
        <f>'1. паспорт местоположение'!V6</f>
        <v>0</v>
      </c>
      <c r="W5">
        <f>'1. паспорт местоположение'!W6</f>
        <v>0</v>
      </c>
      <c r="X5">
        <f>'1. паспорт местоположение'!X6</f>
        <v>0</v>
      </c>
      <c r="Y5">
        <f>'1. паспорт местоположение'!Y6</f>
        <v>0</v>
      </c>
      <c r="Z5">
        <f>'1. паспорт местоположение'!Z6</f>
        <v>0</v>
      </c>
    </row>
    <row r="6" spans="1:28" ht="17.45" x14ac:dyDescent="0.3">
      <c r="A6" s="433" t="str">
        <f>'1. паспорт местоположение'!A7</f>
        <v xml:space="preserve">Паспорт инвестиционного проекта </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156"/>
      <c r="AB6" s="156"/>
    </row>
    <row r="7" spans="1:28" ht="17.45" x14ac:dyDescent="0.3">
      <c r="A7" s="433">
        <f>'1. паспорт местоположение'!A8</f>
        <v>0</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156"/>
      <c r="AB7" s="156"/>
    </row>
    <row r="8" spans="1:28" ht="14.45" x14ac:dyDescent="0.3">
      <c r="A8" s="469" t="str">
        <f>'1. паспорт местоположение'!A9</f>
        <v>АО "Салехардэнерго"</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157"/>
      <c r="AB8" s="157"/>
    </row>
    <row r="9" spans="1:28" ht="15.6" x14ac:dyDescent="0.3">
      <c r="A9" s="438" t="str">
        <f>'1. паспорт местоположение'!A10</f>
        <v xml:space="preserve">         (фирменное наименование субъекта электроэнергетики)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158"/>
      <c r="AB9" s="158"/>
    </row>
    <row r="10" spans="1:28" ht="17.45" x14ac:dyDescent="0.3">
      <c r="A10" s="433">
        <f>'1. паспорт местоположение'!A11</f>
        <v>0</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156"/>
      <c r="AB10" s="156"/>
    </row>
    <row r="11" spans="1:28" ht="14.45" x14ac:dyDescent="0.3">
      <c r="A11" s="469" t="str">
        <f>'1. паспорт местоположение'!A12</f>
        <v>L_Салехардэнерго-01</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157"/>
      <c r="AB11" s="157"/>
    </row>
    <row r="12" spans="1:28" ht="15.6" x14ac:dyDescent="0.3">
      <c r="A12" s="438" t="str">
        <f>'1. паспорт местоположение'!A13</f>
        <v xml:space="preserve">         (идентификатор инвестиционного проекта)</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158"/>
      <c r="AB12" s="158"/>
    </row>
    <row r="13" spans="1:28" ht="18" x14ac:dyDescent="0.3">
      <c r="A13" s="439">
        <f>'1. паспорт местоположение'!A14</f>
        <v>0</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1"/>
      <c r="AB13" s="11"/>
    </row>
    <row r="14" spans="1:28" ht="14.45" x14ac:dyDescent="0.3">
      <c r="A14" s="469" t="str">
        <f>'1. паспорт местоположение'!A15</f>
        <v xml:space="preserve">г. Салехард. </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157"/>
      <c r="AB14" s="157"/>
    </row>
    <row r="15" spans="1:28" ht="15.6" x14ac:dyDescent="0.3">
      <c r="A15" s="438" t="str">
        <f>'1. паспорт местоположение'!A16</f>
        <v xml:space="preserve">         (наименование инвестиционного проекта)</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158"/>
      <c r="AB15" s="158"/>
    </row>
    <row r="16" spans="1:28" ht="14.45" x14ac:dyDescent="0.3">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65"/>
      <c r="AB16" s="165"/>
    </row>
    <row r="17" spans="1:28" ht="14.45" x14ac:dyDescent="0.3">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65"/>
      <c r="AB17" s="165"/>
    </row>
    <row r="18" spans="1:28" ht="14.45" x14ac:dyDescent="0.3">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65"/>
      <c r="AB18" s="165"/>
    </row>
    <row r="19" spans="1:28" ht="14.45" x14ac:dyDescent="0.3">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65"/>
      <c r="AB19" s="165"/>
    </row>
    <row r="20" spans="1:28" ht="14.45" x14ac:dyDescent="0.3">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66"/>
      <c r="AB20" s="166"/>
    </row>
    <row r="21" spans="1:28" ht="14.45" x14ac:dyDescent="0.3">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66"/>
      <c r="AB21" s="166"/>
    </row>
    <row r="22" spans="1:28" x14ac:dyDescent="0.25">
      <c r="A22" s="471" t="s">
        <v>474</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67"/>
      <c r="AB22" s="167"/>
    </row>
    <row r="23" spans="1:28" ht="32.25" customHeight="1" x14ac:dyDescent="0.25">
      <c r="A23" s="473" t="s">
        <v>331</v>
      </c>
      <c r="B23" s="474"/>
      <c r="C23" s="474"/>
      <c r="D23" s="474"/>
      <c r="E23" s="474"/>
      <c r="F23" s="474"/>
      <c r="G23" s="474"/>
      <c r="H23" s="474"/>
      <c r="I23" s="474"/>
      <c r="J23" s="474"/>
      <c r="K23" s="474"/>
      <c r="L23" s="475"/>
      <c r="M23" s="472" t="s">
        <v>332</v>
      </c>
      <c r="N23" s="472"/>
      <c r="O23" s="472"/>
      <c r="P23" s="472"/>
      <c r="Q23" s="472"/>
      <c r="R23" s="472"/>
      <c r="S23" s="472"/>
      <c r="T23" s="472"/>
      <c r="U23" s="472"/>
      <c r="V23" s="472"/>
      <c r="W23" s="472"/>
      <c r="X23" s="472"/>
      <c r="Y23" s="472"/>
      <c r="Z23" s="472"/>
    </row>
    <row r="24" spans="1:28" ht="151.5" customHeight="1" x14ac:dyDescent="0.25">
      <c r="A24" s="97" t="s">
        <v>238</v>
      </c>
      <c r="B24" s="98" t="s">
        <v>245</v>
      </c>
      <c r="C24" s="97" t="s">
        <v>325</v>
      </c>
      <c r="D24" s="97" t="s">
        <v>239</v>
      </c>
      <c r="E24" s="97" t="s">
        <v>326</v>
      </c>
      <c r="F24" s="97" t="s">
        <v>328</v>
      </c>
      <c r="G24" s="97" t="s">
        <v>327</v>
      </c>
      <c r="H24" s="97" t="s">
        <v>240</v>
      </c>
      <c r="I24" s="97" t="s">
        <v>329</v>
      </c>
      <c r="J24" s="97" t="s">
        <v>246</v>
      </c>
      <c r="K24" s="98" t="s">
        <v>244</v>
      </c>
      <c r="L24" s="98" t="s">
        <v>241</v>
      </c>
      <c r="M24" s="99" t="s">
        <v>253</v>
      </c>
      <c r="N24" s="98" t="s">
        <v>485</v>
      </c>
      <c r="O24" s="97" t="s">
        <v>251</v>
      </c>
      <c r="P24" s="97" t="s">
        <v>252</v>
      </c>
      <c r="Q24" s="97" t="s">
        <v>250</v>
      </c>
      <c r="R24" s="97" t="s">
        <v>240</v>
      </c>
      <c r="S24" s="97" t="s">
        <v>249</v>
      </c>
      <c r="T24" s="97" t="s">
        <v>248</v>
      </c>
      <c r="U24" s="97" t="s">
        <v>324</v>
      </c>
      <c r="V24" s="97" t="s">
        <v>250</v>
      </c>
      <c r="W24" s="112" t="s">
        <v>243</v>
      </c>
      <c r="X24" s="112" t="s">
        <v>256</v>
      </c>
      <c r="Y24" s="112" t="s">
        <v>257</v>
      </c>
      <c r="Z24" s="114" t="s">
        <v>254</v>
      </c>
    </row>
    <row r="25" spans="1:28" ht="16.5" customHeight="1" x14ac:dyDescent="0.25">
      <c r="A25" s="97">
        <v>1</v>
      </c>
      <c r="B25" s="98">
        <v>2</v>
      </c>
      <c r="C25" s="97">
        <v>3</v>
      </c>
      <c r="D25" s="98">
        <v>4</v>
      </c>
      <c r="E25" s="97">
        <v>5</v>
      </c>
      <c r="F25" s="98">
        <v>6</v>
      </c>
      <c r="G25" s="97">
        <v>7</v>
      </c>
      <c r="H25" s="98">
        <v>8</v>
      </c>
      <c r="I25" s="97">
        <v>9</v>
      </c>
      <c r="J25" s="98">
        <v>10</v>
      </c>
      <c r="K25" s="168">
        <v>11</v>
      </c>
      <c r="L25" s="98">
        <v>12</v>
      </c>
      <c r="M25" s="168">
        <v>13</v>
      </c>
      <c r="N25" s="98">
        <v>14</v>
      </c>
      <c r="O25" s="168">
        <v>15</v>
      </c>
      <c r="P25" s="98">
        <v>16</v>
      </c>
      <c r="Q25" s="168">
        <v>17</v>
      </c>
      <c r="R25" s="98">
        <v>18</v>
      </c>
      <c r="S25" s="168">
        <v>19</v>
      </c>
      <c r="T25" s="98">
        <v>20</v>
      </c>
      <c r="U25" s="168">
        <v>21</v>
      </c>
      <c r="V25" s="98">
        <v>22</v>
      </c>
      <c r="W25" s="168">
        <v>23</v>
      </c>
      <c r="X25" s="98">
        <v>24</v>
      </c>
      <c r="Y25" s="168">
        <v>25</v>
      </c>
      <c r="Z25" s="98">
        <v>26</v>
      </c>
    </row>
    <row r="26" spans="1:28" ht="45.75" customHeight="1" x14ac:dyDescent="0.25">
      <c r="A26" s="173"/>
      <c r="B26" s="173"/>
      <c r="C26" s="174"/>
      <c r="D26" s="174"/>
      <c r="E26" s="174"/>
      <c r="F26" s="174"/>
      <c r="G26" s="174"/>
      <c r="H26" s="174"/>
      <c r="I26" s="174"/>
      <c r="J26" s="174"/>
      <c r="K26" s="175"/>
      <c r="L26" s="174"/>
      <c r="M26" s="176"/>
      <c r="N26" s="175"/>
      <c r="O26" s="175"/>
      <c r="P26" s="175"/>
      <c r="Q26" s="175"/>
      <c r="R26" s="175"/>
      <c r="S26" s="175"/>
      <c r="T26" s="175"/>
      <c r="U26" s="175"/>
      <c r="V26" s="175"/>
      <c r="W26" s="175"/>
      <c r="X26" s="175"/>
      <c r="Y26" s="93"/>
      <c r="Z26" s="94" t="s">
        <v>255</v>
      </c>
    </row>
    <row r="27" spans="1:28" x14ac:dyDescent="0.25">
      <c r="A27" s="175"/>
      <c r="B27" s="175"/>
      <c r="C27" s="175"/>
      <c r="D27" s="175"/>
      <c r="E27" s="175"/>
      <c r="F27" s="174"/>
      <c r="G27" s="174"/>
      <c r="H27" s="175"/>
      <c r="I27" s="174"/>
      <c r="J27" s="174"/>
      <c r="K27" s="174"/>
      <c r="L27" s="175"/>
      <c r="M27" s="174"/>
      <c r="N27" s="175"/>
      <c r="O27" s="175"/>
      <c r="P27" s="175"/>
      <c r="Q27" s="175"/>
      <c r="R27" s="175"/>
      <c r="S27" s="175"/>
      <c r="T27" s="175"/>
      <c r="U27" s="175"/>
      <c r="V27" s="175"/>
      <c r="W27" s="175"/>
      <c r="X27" s="175"/>
      <c r="Y27" s="93"/>
      <c r="Z27" s="93"/>
    </row>
    <row r="28" spans="1:28" x14ac:dyDescent="0.25">
      <c r="A28" s="175"/>
      <c r="B28" s="175"/>
      <c r="C28" s="175"/>
      <c r="D28" s="175"/>
      <c r="E28" s="175"/>
      <c r="F28" s="174"/>
      <c r="G28" s="174"/>
      <c r="H28" s="175"/>
      <c r="I28" s="174"/>
      <c r="J28" s="174"/>
      <c r="K28" s="174"/>
      <c r="L28" s="177"/>
      <c r="M28" s="174"/>
      <c r="N28" s="174"/>
      <c r="O28" s="174"/>
      <c r="P28" s="174"/>
      <c r="Q28" s="174"/>
      <c r="R28" s="174"/>
      <c r="S28" s="174"/>
      <c r="T28" s="174"/>
      <c r="U28" s="174"/>
      <c r="V28" s="174"/>
      <c r="W28" s="174"/>
      <c r="X28" s="174"/>
      <c r="Y28" s="95"/>
      <c r="Z28" s="95"/>
    </row>
    <row r="29" spans="1:28" x14ac:dyDescent="0.25">
      <c r="A29" s="175"/>
      <c r="B29" s="175"/>
      <c r="C29" s="175"/>
      <c r="D29" s="175"/>
      <c r="E29" s="175"/>
      <c r="F29" s="174"/>
      <c r="G29" s="174"/>
      <c r="H29" s="175"/>
      <c r="I29" s="174"/>
      <c r="J29" s="174"/>
      <c r="K29" s="174"/>
      <c r="L29" s="177"/>
      <c r="M29" s="175"/>
      <c r="N29" s="175"/>
      <c r="O29" s="175"/>
      <c r="P29" s="175"/>
      <c r="Q29" s="175"/>
      <c r="R29" s="175"/>
      <c r="S29" s="175"/>
      <c r="T29" s="175"/>
      <c r="U29" s="175"/>
      <c r="V29" s="175"/>
      <c r="W29" s="175"/>
      <c r="X29" s="175"/>
      <c r="Y29" s="93"/>
      <c r="Z29" s="93"/>
    </row>
    <row r="30" spans="1:28" x14ac:dyDescent="0.25">
      <c r="A30" s="175"/>
      <c r="B30" s="175"/>
      <c r="C30" s="175"/>
      <c r="D30" s="175"/>
      <c r="E30" s="175"/>
      <c r="F30" s="174"/>
      <c r="G30" s="174"/>
      <c r="H30" s="175"/>
      <c r="I30" s="174"/>
      <c r="J30" s="174"/>
      <c r="K30" s="174"/>
      <c r="L30" s="177"/>
      <c r="M30" s="175"/>
      <c r="N30" s="175"/>
      <c r="O30" s="175"/>
      <c r="P30" s="175"/>
      <c r="Q30" s="175"/>
      <c r="R30" s="175"/>
      <c r="S30" s="175"/>
      <c r="T30" s="175"/>
      <c r="U30" s="175"/>
      <c r="V30" s="175"/>
      <c r="W30" s="175"/>
      <c r="X30" s="175"/>
      <c r="Y30" s="93"/>
      <c r="Z30" s="93"/>
    </row>
    <row r="31" spans="1:28" x14ac:dyDescent="0.25">
      <c r="A31" s="175"/>
      <c r="B31" s="175"/>
      <c r="C31" s="175"/>
      <c r="D31" s="175"/>
      <c r="E31" s="175"/>
      <c r="F31" s="175"/>
      <c r="G31" s="175"/>
      <c r="H31" s="175"/>
      <c r="I31" s="175"/>
      <c r="J31" s="175"/>
      <c r="K31" s="175"/>
      <c r="L31" s="177"/>
      <c r="M31" s="175"/>
      <c r="N31" s="175"/>
      <c r="O31" s="175"/>
      <c r="P31" s="175"/>
      <c r="Q31" s="175"/>
      <c r="R31" s="175"/>
      <c r="S31" s="175"/>
      <c r="T31" s="175"/>
      <c r="U31" s="175"/>
      <c r="V31" s="175"/>
      <c r="W31" s="175"/>
      <c r="X31" s="175"/>
      <c r="Y31" s="93"/>
      <c r="Z31" s="93"/>
    </row>
    <row r="32" spans="1:28" x14ac:dyDescent="0.25">
      <c r="A32" s="173"/>
      <c r="B32" s="173"/>
      <c r="C32" s="174"/>
      <c r="D32" s="174"/>
      <c r="E32" s="174"/>
      <c r="F32" s="174"/>
      <c r="G32" s="174"/>
      <c r="H32" s="174"/>
      <c r="I32" s="174"/>
      <c r="J32" s="174"/>
      <c r="K32" s="175"/>
      <c r="L32" s="175"/>
      <c r="M32" s="175"/>
      <c r="N32" s="175"/>
      <c r="O32" s="175"/>
      <c r="P32" s="175"/>
      <c r="Q32" s="175"/>
      <c r="R32" s="175"/>
      <c r="S32" s="175"/>
      <c r="T32" s="175"/>
      <c r="U32" s="175"/>
      <c r="V32" s="175"/>
      <c r="W32" s="175"/>
      <c r="X32" s="175"/>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13</vt:i4>
      </vt:variant>
    </vt:vector>
  </HeadingPairs>
  <TitlesOfParts>
    <vt:vector size="28" baseType="lpstr">
      <vt:lpstr>Общая информация</vt:lpstr>
      <vt:lpstr>Общая информация </vt:lpstr>
      <vt:lpstr>Общая информация  </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Локтева Любовь Александровна</cp:lastModifiedBy>
  <cp:lastPrinted>2022-07-27T15:34:26Z</cp:lastPrinted>
  <dcterms:created xsi:type="dcterms:W3CDTF">2015-08-16T15:31:05Z</dcterms:created>
  <dcterms:modified xsi:type="dcterms:W3CDTF">2024-04-02T04:25:19Z</dcterms:modified>
</cp:coreProperties>
</file>