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xlsBook" defaultThemeVersion="124226"/>
  <bookViews>
    <workbookView xWindow="-32055" yWindow="75" windowWidth="5550" windowHeight="2550" tabRatio="894" firstSheet="2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Дифференциация!$E$22:$E$37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4.6'!$G$13:$L$13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4.6'!$G$9:$L$9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REESTR_MO!$A$2:$D$60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4.6'!$E$11:$L$17</definedName>
    <definedName name="List01_Name">'Форма 4.6'!$G$8:$L$8</definedName>
    <definedName name="List01_Num">'Форма 4.6'!$G$1:$L$1</definedName>
    <definedName name="List01_p1">'Форма 4.6'!$G$11:$L$11</definedName>
    <definedName name="List01_p2">'Форма 4.6'!$G$12:$L$12</definedName>
    <definedName name="List01_p3">'Форма 4.6'!$G$13:$L$13</definedName>
    <definedName name="List01_p4">'Форма 4.6'!$G$3:$L$3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4.4'!$D$14:$Q$17</definedName>
    <definedName name="List05_GroundMaterials_1">'Форма 4.4'!$H$15:$H$17</definedName>
    <definedName name="List05_Name">'Форма 4.4'!$G$8:$Q$8</definedName>
    <definedName name="List05_Num">'Форма 4.4'!$G$1:$H$1</definedName>
    <definedName name="List05_p4_1">'Форма 4.4'!$G$15:$Q$15</definedName>
    <definedName name="List05_p4_2">'Форма 4.4'!$G$16:$Q$16</definedName>
    <definedName name="List05_p4_3">'Форма 4.4'!$G$17:$Q$17</definedName>
    <definedName name="List07_ActivityID">Дифференциация!$X$20:$X$38</definedName>
    <definedName name="List07_CheckC">Дифференциация!$D$21:$M$37</definedName>
    <definedName name="List07_fieldMarker">Дифференциация!$Y$20:$Y$38</definedName>
    <definedName name="List07_Fill">Дифференциация!$D$39:$F$39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Дифференциация!$M$21:$M$37</definedName>
    <definedName name="note_ter">Дифференциация!$I$21:$I$37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Дифференциация!$C$22:$C$38</definedName>
    <definedName name="pDelList07_04">Дифференциация!$G$22:$G$38</definedName>
    <definedName name="pDelList07_05">Дифференциация!$K$22:$K$38</definedName>
    <definedName name="pIns_Comm">Комментарии!$E$13</definedName>
    <definedName name="pIns_List01_1">'Форма 4.6'!$L$8</definedName>
    <definedName name="pIns_List01_2">'Форма 4.6'!$E$18</definedName>
    <definedName name="pIns_List02">'Форма 1.0.1 | Форма 4.6'!$67:$67</definedName>
    <definedName name="pIns_List03">'Форма 1.0.2'!$E$13</definedName>
    <definedName name="pIns_List04">'Сведения об изменении'!$E$14</definedName>
    <definedName name="pIns_List05_1">'Форма 4.4'!$Q$8</definedName>
    <definedName name="pIns_List06">'Форма 1.0.1 | Форма 4.4'!$67:$67</definedName>
    <definedName name="pIns_List07_01">Дифференциация!$E$20:$E$38</definedName>
    <definedName name="pIns_List07_04">Дифференциация!$I$20:$I$38</definedName>
    <definedName name="pIns_List07_05">Дифференциация!$M$20:$M$38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Дифференциация!$B$20:$B$38</definedName>
    <definedName name="Y_N_List07_02">Дифференциация!$F$20:$F$38</definedName>
    <definedName name="Y_N_List07_05">Дифференциация!$J$20:$J$38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64" i="574"/>
  <c r="D64"/>
  <c r="F60"/>
  <c r="F52"/>
  <c r="D52"/>
  <c r="F48"/>
  <c r="F40"/>
  <c r="D40"/>
  <c r="F36"/>
  <c r="F28"/>
  <c r="D28"/>
  <c r="F24"/>
  <c r="F16"/>
  <c r="D16"/>
  <c r="F12"/>
  <c r="D6"/>
  <c r="F64" i="569"/>
  <c r="D64"/>
  <c r="F60"/>
  <c r="F52"/>
  <c r="D52"/>
  <c r="F48"/>
  <c r="F40"/>
  <c r="D40"/>
  <c r="F36"/>
  <c r="F28"/>
  <c r="D28"/>
  <c r="F24"/>
  <c r="F16"/>
  <c r="D16"/>
  <c r="F12"/>
  <c r="A17" i="553"/>
  <c r="A18"/>
  <c r="A19"/>
  <c r="A20"/>
  <c r="A21"/>
  <c r="A22"/>
  <c r="A23"/>
  <c r="A24"/>
  <c r="A25"/>
  <c r="A26"/>
  <c r="A27"/>
  <c r="A28"/>
  <c r="A29"/>
  <c r="A30"/>
  <c r="A31"/>
  <c r="A32"/>
  <c r="O10" i="571"/>
  <c r="K15" i="532"/>
  <c r="K10"/>
  <c r="M10" i="571"/>
  <c r="J15" i="532"/>
  <c r="J10"/>
  <c r="K10" i="571"/>
  <c r="I15" i="532"/>
  <c r="I10"/>
  <c r="I10" i="571"/>
  <c r="H15" i="532"/>
  <c r="H10"/>
  <c r="A14" i="553"/>
  <c r="A15"/>
  <c r="A16"/>
  <c r="A11"/>
  <c r="A12"/>
  <c r="A13"/>
  <c r="A8"/>
  <c r="A9"/>
  <c r="A10"/>
  <c r="A5"/>
  <c r="A6"/>
  <c r="A7"/>
  <c r="R14" i="566"/>
  <c r="R13"/>
  <c r="A4" i="553"/>
  <c r="R12" i="566"/>
  <c r="P12" a="1"/>
  <c r="P12" s="1"/>
  <c r="M14"/>
  <c r="M13"/>
  <c r="M12"/>
  <c r="G10" i="571" l="1"/>
  <c r="D6"/>
  <c r="B3" i="525"/>
  <c r="P15" i="471" l="1" a="1"/>
  <c r="P15" s="1"/>
  <c r="B2" i="525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0"/>
  <c r="M2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<sst xmlns="http://schemas.openxmlformats.org/spreadsheetml/2006/main" count="1690" uniqueCount="808">
  <si>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</si>
  <si>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</si>
  <si>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</si>
  <si>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</si>
  <si>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</si>
  <si>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</si>
  <si>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</si>
  <si>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</si>
  <si>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</si>
  <si>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</si>
  <si>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</si>
  <si>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</si>
  <si>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</si>
  <si>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</si>
  <si>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</si>
  <si>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</si>
  <si>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</si>
  <si>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</si>
  <si>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</si>
  <si>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</si>
  <si>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</si>
  <si>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</si>
  <si>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</si>
  <si>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</si>
  <si>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</si>
  <si>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</si>
  <si>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</si>
  <si>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</si>
  <si>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</si>
  <si>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</si>
  <si>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</si>
  <si>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</si>
  <si>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</si>
  <si>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</si>
  <si>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</si>
  <si>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</si>
  <si>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</si>
  <si>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</si>
  <si>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</si>
  <si>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</si>
  <si>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</si>
  <si>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</si>
  <si>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</si>
  <si>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</si>
  <si>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</si>
  <si>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</si>
  <si>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</si>
  <si>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</si>
  <si>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</si>
  <si>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</si>
  <si>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</si>
  <si>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</si>
  <si>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</si>
  <si>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</si>
  <si>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</si>
  <si>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</si>
  <si>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</si>
  <si>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</si>
  <si>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</si>
  <si>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</si>
  <si>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</si>
  <si>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</si>
  <si>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</si>
  <si>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</si>
  <si>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</si>
  <si>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</si>
  <si>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</si>
  <si>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</si>
  <si>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</si>
  <si>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</si>
  <si>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</si>
  <si>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</si>
  <si>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</si>
  <si>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</si>
  <si>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</si>
  <si>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</si>
  <si>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</si>
  <si>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</si>
  <si>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</si>
  <si>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</si>
  <si>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</si>
  <si>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</si>
  <si>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</si>
  <si>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</si>
  <si>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</si>
  <si>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</si>
  <si>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</si>
  <si>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</si>
  <si>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</si>
  <si>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</si>
  <si>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</si>
  <si>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</si>
  <si>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</si>
  <si>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</si>
  <si>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</si>
  <si>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</si>
  <si>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</si>
  <si>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</si>
  <si>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</si>
  <si>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</si>
  <si>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</si>
  <si>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</si>
  <si>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</si>
  <si>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</si>
  <si>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</si>
  <si>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</si>
  <si>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</si>
  <si>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</si>
  <si>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</si>
  <si>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</si>
  <si>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</si>
  <si>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</si>
  <si>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</si>
  <si>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</si>
  <si>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</si>
  <si>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</si>
  <si>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</si>
  <si>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</si>
  <si>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</si>
  <si>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</si>
  <si>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</si>
  <si>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</si>
  <si>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</si>
  <si>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</si>
  <si>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</si>
  <si>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</si>
  <si>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</si>
  <si>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</si>
  <si>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</si>
  <si>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</si>
  <si>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</si>
  <si>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</si>
  <si>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</si>
  <si>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</si>
  <si>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</si>
  <si>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</si>
  <si>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</si>
  <si>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</si>
  <si>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</si>
  <si>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</si>
  <si>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</si>
  <si>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</si>
  <si>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</si>
  <si>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</si>
  <si>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</si>
  <si>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</si>
  <si>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</si>
  <si>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</si>
  <si>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</si>
  <si>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</si>
  <si>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</si>
  <si>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</si>
  <si>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</si>
  <si>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</si>
  <si>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</si>
  <si>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</si>
  <si>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</si>
  <si>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</si>
  <si>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</si>
  <si>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</si>
  <si>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</si>
  <si>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</si>
  <si>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</si>
  <si>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</si>
  <si>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</si>
  <si>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</si>
  <si>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</si>
  <si>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</si>
  <si>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</si>
  <si>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</si>
  <si>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</si>
  <si>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</si>
  <si>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</si>
  <si>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</si>
  <si>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</si>
  <si>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</si>
  <si>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</si>
  <si>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</si>
  <si>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</si>
  <si>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</si>
  <si>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</si>
  <si>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</si>
  <si>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</si>
  <si>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</si>
  <si>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</si>
  <si>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</si>
  <si>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</si>
  <si>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</si>
  <si>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</si>
  <si>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</si>
  <si>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</si>
  <si>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</si>
  <si>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</si>
  <si>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</si>
  <si>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</si>
  <si>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</si>
  <si>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</si>
  <si>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</si>
  <si>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</si>
  <si>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</si>
  <si>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</si>
  <si>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</si>
  <si>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</si>
  <si>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</si>
  <si>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</si>
  <si>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</si>
  <si>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</si>
  <si>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</si>
  <si>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</si>
  <si>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</si>
  <si>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</si>
  <si>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</si>
  <si>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</si>
  <si>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</si>
  <si>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</si>
  <si>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</si>
  <si>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</si>
  <si>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</si>
  <si>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</si>
  <si>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</si>
  <si>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</si>
  <si>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</si>
  <si>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</si>
  <si>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</si>
  <si>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</si>
  <si>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</si>
  <si>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</si>
  <si>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</si>
  <si>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</si>
  <si>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</si>
  <si>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</si>
  <si>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</si>
  <si>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</si>
  <si>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</si>
  <si>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</si>
  <si>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</si>
  <si>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</si>
  <si>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</si>
  <si>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</si>
  <si>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</si>
  <si>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</si>
  <si>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</si>
  <si>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</si>
  <si>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</si>
  <si>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</si>
  <si>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</si>
  <si>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</si>
  <si>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</si>
  <si>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</si>
  <si>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</si>
  <si>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</si>
  <si>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</si>
  <si>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</si>
  <si>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</si>
  <si>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</si>
  <si>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</si>
  <si>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</si>
  <si>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</si>
  <si>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</si>
  <si>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</si>
  <si>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</si>
  <si>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</si>
  <si>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</si>
  <si>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</si>
  <si>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</si>
  <si>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</si>
  <si>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</si>
  <si>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</si>
  <si>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</si>
  <si>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</si>
  <si>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</si>
  <si>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</si>
  <si>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</si>
  <si>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</si>
  <si>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</si>
  <si>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</si>
  <si>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</si>
  <si>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</si>
  <si>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</si>
  <si>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</si>
  <si>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</si>
  <si>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</si>
  <si>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</si>
  <si>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</si>
  <si>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</si>
  <si>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</si>
  <si>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</si>
  <si>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</si>
  <si>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</si>
  <si>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</si>
  <si>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</si>
  <si>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</si>
  <si>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</si>
  <si>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</si>
  <si>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</si>
  <si>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</si>
  <si>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</si>
  <si>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</si>
  <si>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</si>
  <si>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</si>
  <si>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</si>
  <si>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</si>
  <si>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</si>
  <si>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</si>
  <si>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</si>
  <si>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</si>
  <si>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</si>
  <si>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</si>
  <si>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</si>
  <si>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</si>
  <si>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</si>
  <si>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</si>
  <si>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</si>
  <si>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</si>
  <si>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</si>
  <si>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</si>
  <si>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</si>
  <si>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</si>
  <si>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</si>
  <si>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</si>
  <si>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</si>
  <si>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</si>
  <si>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</si>
  <si>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</si>
  <si>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</si>
  <si>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</si>
  <si>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</si>
  <si>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</si>
  <si>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</si>
  <si>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</si>
  <si>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</si>
  <si>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</si>
  <si>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</si>
  <si>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</si>
  <si>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</si>
  <si>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</si>
  <si>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</si>
  <si>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</si>
  <si>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</si>
  <si>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</si>
  <si>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</si>
  <si>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</si>
  <si>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</si>
  <si>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</si>
  <si>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</si>
  <si>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</si>
  <si>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</si>
  <si>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</si>
  <si>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</si>
  <si>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</si>
  <si>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</si>
  <si>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</si>
  <si>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</si>
  <si>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</si>
  <si>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</si>
  <si>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</si>
  <si>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</si>
  <si>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</si>
  <si>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</si>
  <si>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</si>
  <si>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</si>
  <si>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</si>
  <si>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</si>
  <si>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</si>
  <si>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</si>
  <si>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</si>
  <si>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</si>
  <si>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</si>
  <si>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</si>
  <si>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</si>
  <si>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</si>
  <si>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</si>
  <si>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</si>
  <si>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</si>
  <si>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</si>
  <si>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</si>
  <si>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</si>
  <si>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</si>
  <si>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</si>
  <si>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</si>
  <si>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</si>
  <si>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</si>
  <si>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</si>
  <si>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</si>
  <si>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</si>
  <si>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</si>
  <si>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</si>
  <si>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</si>
  <si>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</si>
  <si>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03.07.2019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</si>
  <si>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</si>
  <si>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</si>
  <si>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</si>
  <si>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</si>
  <si>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</si>
  <si>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</si>
  <si>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</si>
  <si>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</si>
  <si>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</si>
  <si>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</si>
  <si>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</si>
  <si>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</si>
  <si>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</si>
  <si>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</si>
  <si>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</si>
  <si>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</si>
  <si>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</si>
  <si>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</si>
  <si>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2648</t>
  </si>
  <si>
    <t>26405782</t>
  </si>
  <si>
    <t>АО "Вынгапуровский тепловодоканал"</t>
  </si>
  <si>
    <t>8905045443</t>
  </si>
  <si>
    <t>890501001</t>
  </si>
  <si>
    <t>26522777</t>
  </si>
  <si>
    <t>АО "Газпром энергосбыт Тюмень"</t>
  </si>
  <si>
    <t>8602067215</t>
  </si>
  <si>
    <t>862450001</t>
  </si>
  <si>
    <t>01-07-2005 00:00:00</t>
  </si>
  <si>
    <t>26590793</t>
  </si>
  <si>
    <t>АО "Надымское авиапредприятие"</t>
  </si>
  <si>
    <t>8903025610</t>
  </si>
  <si>
    <t>890301001</t>
  </si>
  <si>
    <t>26361326</t>
  </si>
  <si>
    <t>АО "Новоуренгойский ОАО"</t>
  </si>
  <si>
    <t>8904045602</t>
  </si>
  <si>
    <t>890401001</t>
  </si>
  <si>
    <t>26361309</t>
  </si>
  <si>
    <t>АО "Салехардэнерго"</t>
  </si>
  <si>
    <t>8901030855</t>
  </si>
  <si>
    <t>890101001</t>
  </si>
  <si>
    <t>26522781</t>
  </si>
  <si>
    <t>АО "Тюменьэнерго"</t>
  </si>
  <si>
    <t>8602060185</t>
  </si>
  <si>
    <t>997450001</t>
  </si>
  <si>
    <t>26361210</t>
  </si>
  <si>
    <t>АО "Тюменьэнерго" филиал "Северные электрические сети"</t>
  </si>
  <si>
    <t>890402002</t>
  </si>
  <si>
    <t>26539156</t>
  </si>
  <si>
    <t>АО "Уренгойгорводоканал"</t>
  </si>
  <si>
    <t>8904046652</t>
  </si>
  <si>
    <t>26405756</t>
  </si>
  <si>
    <t>АО "Уренгойтеплогенерация-1"</t>
  </si>
  <si>
    <t>8904057830</t>
  </si>
  <si>
    <t>26318629</t>
  </si>
  <si>
    <t>АО "Харп-Энерго-Газ"</t>
  </si>
  <si>
    <t>8901016850</t>
  </si>
  <si>
    <t>890801001</t>
  </si>
  <si>
    <t>26383121</t>
  </si>
  <si>
    <t>АО "Энерго-Газ-Ноябрьск"</t>
  </si>
  <si>
    <t>8905033649</t>
  </si>
  <si>
    <t>28424948</t>
  </si>
  <si>
    <t>АО "Ямалкоммунэнерго"</t>
  </si>
  <si>
    <t>8901025421</t>
  </si>
  <si>
    <t>27664323</t>
  </si>
  <si>
    <t>АО "Ямалкоммунэнерго" филиал в Надымском районе</t>
  </si>
  <si>
    <t>890343001</t>
  </si>
  <si>
    <t>26-03-2012 00:00:00</t>
  </si>
  <si>
    <t>28545795</t>
  </si>
  <si>
    <t>АО "Ямалкоммунэнерго" филиал в Приуральском районе</t>
  </si>
  <si>
    <t>28507609</t>
  </si>
  <si>
    <t>АО "Ямалкоммунэнерго" филиал в Пуровском районе "Тепло"</t>
  </si>
  <si>
    <t>891101001</t>
  </si>
  <si>
    <t>24-04-2014 00:00:00</t>
  </si>
  <si>
    <t>28153479</t>
  </si>
  <si>
    <t>АО "Ямалкоммунэнерго" филиал в Тазовском районе</t>
  </si>
  <si>
    <t>891000354</t>
  </si>
  <si>
    <t>07-06-2013 00:00:00</t>
  </si>
  <si>
    <t>28139533</t>
  </si>
  <si>
    <t>АО "Ямалкоммунэнерго" филиал в Шурышкарском районе</t>
  </si>
  <si>
    <t>890701001</t>
  </si>
  <si>
    <t>28951636</t>
  </si>
  <si>
    <t>АО "Ямалкоммунэнерго" филиал в Ямальском районе</t>
  </si>
  <si>
    <t>890943001</t>
  </si>
  <si>
    <t>28137162</t>
  </si>
  <si>
    <t>АО "Ямалкоммунэнерго" филиал в г.Губкинский</t>
  </si>
  <si>
    <t>891143003</t>
  </si>
  <si>
    <t>28149145</t>
  </si>
  <si>
    <t>АО "Ямалкоммунэнерго" филиал в г.Муравленко "Тепло"</t>
  </si>
  <si>
    <t>890543001</t>
  </si>
  <si>
    <t>22-05-2013 00:00:00</t>
  </si>
  <si>
    <t>26405784</t>
  </si>
  <si>
    <t>Вынгапуровское ЛПУ МГ ООО "Газпром трансгаз Сургут"</t>
  </si>
  <si>
    <t>8617002073</t>
  </si>
  <si>
    <t>890503001</t>
  </si>
  <si>
    <t>26519903</t>
  </si>
  <si>
    <t>Государственное бюджетное учреждение ЯНАО "Ямалтур"</t>
  </si>
  <si>
    <t>8901019080</t>
  </si>
  <si>
    <t>26405813</t>
  </si>
  <si>
    <t>Губкинское ЛПУ МГ ООО "Газпром трансгаз Сургут"</t>
  </si>
  <si>
    <t>891103002</t>
  </si>
  <si>
    <t>26757672</t>
  </si>
  <si>
    <t>ЗАО "РН-Энергонефть" Филиал ЗАО "РН-Энергонефть" в Ямало-Ненецком автономном округе</t>
  </si>
  <si>
    <t>7706184465</t>
  </si>
  <si>
    <t>770601001</t>
  </si>
  <si>
    <t>26361337</t>
  </si>
  <si>
    <t>ЗАО "Спецтеплосервис"</t>
  </si>
  <si>
    <t>8908001677</t>
  </si>
  <si>
    <t>13-07-2004 00:00:00</t>
  </si>
  <si>
    <t>26405791</t>
  </si>
  <si>
    <t>Лонг-Юганское ЛПУ МГ ООО "Газпром трансгаз Югорск"</t>
  </si>
  <si>
    <t>8622000931</t>
  </si>
  <si>
    <t>890302002</t>
  </si>
  <si>
    <t>30803234</t>
  </si>
  <si>
    <t>МП "Полярный круг"  МО г. Салехард</t>
  </si>
  <si>
    <t>8901009444</t>
  </si>
  <si>
    <t>07-07-2016 00:00:00</t>
  </si>
  <si>
    <t>26524362</t>
  </si>
  <si>
    <t>МПП ЖКХ МО г. Лабытнанги "Ямал"</t>
  </si>
  <si>
    <t>8902009197</t>
  </si>
  <si>
    <t>890201001</t>
  </si>
  <si>
    <t>26361334</t>
  </si>
  <si>
    <t>МУП "Муравленковские коммунальные системы"</t>
  </si>
  <si>
    <t>8906006976</t>
  </si>
  <si>
    <t>890601001</t>
  </si>
  <si>
    <t>26405808</t>
  </si>
  <si>
    <t>МУП "Управление энергоснабжения и инженерных сетей"</t>
  </si>
  <si>
    <t>8903028065</t>
  </si>
  <si>
    <t>26537588</t>
  </si>
  <si>
    <t>Надымский филиал ООО "Газпром энерго"</t>
  </si>
  <si>
    <t>7736186950</t>
  </si>
  <si>
    <t>890302001</t>
  </si>
  <si>
    <t>25-12-2005 00:00:00</t>
  </si>
  <si>
    <t>26539372</t>
  </si>
  <si>
    <t>Ново-Уренгойское ЛПУ МГ ООО "Газпром трансгаз Сургут"</t>
  </si>
  <si>
    <t>890403001</t>
  </si>
  <si>
    <t>26360366</t>
  </si>
  <si>
    <t>Ноябрьский филиал ОАО "Аэропорт Сургут"</t>
  </si>
  <si>
    <t>8602060523</t>
  </si>
  <si>
    <t>26360339</t>
  </si>
  <si>
    <t>Ноябрьское управление магистральных нефтепроводов АО "Транснефть-Сибирь"</t>
  </si>
  <si>
    <t>7201000726</t>
  </si>
  <si>
    <t>890502001</t>
  </si>
  <si>
    <t>26405797</t>
  </si>
  <si>
    <t>Ныдинское ЛПУ МГ ООО "Газпром трансгаз Югорск"</t>
  </si>
  <si>
    <t>26361211</t>
  </si>
  <si>
    <t>ОАО "Аэропорт Сургут"</t>
  </si>
  <si>
    <t>860201001</t>
  </si>
  <si>
    <t>26361312</t>
  </si>
  <si>
    <t>ОАО "Тепло-Энергетик"</t>
  </si>
  <si>
    <t>8902010724</t>
  </si>
  <si>
    <t>26361313</t>
  </si>
  <si>
    <t>ООО "Авто-Миг плюс"</t>
  </si>
  <si>
    <t>8902012591</t>
  </si>
  <si>
    <t>26405755</t>
  </si>
  <si>
    <t>ООО "Газпром добыча Уренгой"</t>
  </si>
  <si>
    <t>8904034784</t>
  </si>
  <si>
    <t>997250001</t>
  </si>
  <si>
    <t>26405779</t>
  </si>
  <si>
    <t>ООО "Газпром добыча Ямбург" Филиал "Ямбурское районное энергетическое управление"</t>
  </si>
  <si>
    <t>8904034777</t>
  </si>
  <si>
    <t>26576140</t>
  </si>
  <si>
    <t>ООО "Газпром трансгаз Сургут"</t>
  </si>
  <si>
    <t>26828669</t>
  </si>
  <si>
    <t>ООО "Газпромтранс" (Ямальский филиал)</t>
  </si>
  <si>
    <t>7728262893</t>
  </si>
  <si>
    <t>890243001</t>
  </si>
  <si>
    <t>26564220</t>
  </si>
  <si>
    <t>ООО "Геолог-Инвест"</t>
  </si>
  <si>
    <t>8901024146</t>
  </si>
  <si>
    <t>28046959</t>
  </si>
  <si>
    <t>ООО "ЛУКОЙЛ-ЭНЕРГОСЕТИ"</t>
  </si>
  <si>
    <t>5260230051</t>
  </si>
  <si>
    <t>770901001</t>
  </si>
  <si>
    <t>17-01-2013 00:00:00</t>
  </si>
  <si>
    <t>27664315</t>
  </si>
  <si>
    <t>ООО "НадымЖилКомсервис"</t>
  </si>
  <si>
    <t>8903031935</t>
  </si>
  <si>
    <t>28953431</t>
  </si>
  <si>
    <t>ООО "Новатэк-Юрхаровнефтегаз"</t>
  </si>
  <si>
    <t>8903021599</t>
  </si>
  <si>
    <t>31077508</t>
  </si>
  <si>
    <t>ООО "Новоуренгойский газохимический комплекс"</t>
  </si>
  <si>
    <t>8904006547</t>
  </si>
  <si>
    <t>21-08-2002 00:00:00</t>
  </si>
  <si>
    <t>26637523</t>
  </si>
  <si>
    <t>ООО "Ноябрьская ПГЭ"</t>
  </si>
  <si>
    <t>8905037499</t>
  </si>
  <si>
    <t>04-04-2006 00:00:00</t>
  </si>
  <si>
    <t>26361332</t>
  </si>
  <si>
    <t>ООО "Ноябрьсктеплонефть"</t>
  </si>
  <si>
    <t>8905032483</t>
  </si>
  <si>
    <t>26754438</t>
  </si>
  <si>
    <t>ООО "РН-Пурнефтегаз"</t>
  </si>
  <si>
    <t>8913006455</t>
  </si>
  <si>
    <t>26361352</t>
  </si>
  <si>
    <t>ООО "Ратта"</t>
  </si>
  <si>
    <t>8912002352</t>
  </si>
  <si>
    <t>891201001</t>
  </si>
  <si>
    <t>26519891</t>
  </si>
  <si>
    <t>ООО "РемСтройСервис"</t>
  </si>
  <si>
    <t>8903028234</t>
  </si>
  <si>
    <t>26590772</t>
  </si>
  <si>
    <t>ООО "Самбургские электрические сети"</t>
  </si>
  <si>
    <t>8911024755</t>
  </si>
  <si>
    <t>26637526</t>
  </si>
  <si>
    <t>ООО "Северная ПЛЭС"</t>
  </si>
  <si>
    <t>7716605105</t>
  </si>
  <si>
    <t>890345001</t>
  </si>
  <si>
    <t>26318625</t>
  </si>
  <si>
    <t>ООО "Фотон"</t>
  </si>
  <si>
    <t>8910002438</t>
  </si>
  <si>
    <t>26583077</t>
  </si>
  <si>
    <t>ООО "Энергетическая компания "Урал Промышленный - Урал Полярный"</t>
  </si>
  <si>
    <t>8908002631</t>
  </si>
  <si>
    <t>30870949</t>
  </si>
  <si>
    <t>ООО "Энергосистемы"</t>
  </si>
  <si>
    <t>6659144929</t>
  </si>
  <si>
    <t>667801001</t>
  </si>
  <si>
    <t>20-01-2017 00:00:00</t>
  </si>
  <si>
    <t>27989602</t>
  </si>
  <si>
    <t>ООО "Эффективная теплоэнергетика"</t>
  </si>
  <si>
    <t>8901021272</t>
  </si>
  <si>
    <t>745101001</t>
  </si>
  <si>
    <t>22-04-2008 00:00:00</t>
  </si>
  <si>
    <t>26361349</t>
  </si>
  <si>
    <t>ООО "Ямал-Энерго"</t>
  </si>
  <si>
    <t>8912002546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</si>
  <si>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</si>
  <si>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</si>
  <si>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</si>
  <si>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</si>
  <si>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</si>
  <si>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860202001</t>
  </si>
  <si>
    <t>03-10-2005 00:00:00</t>
  </si>
  <si>
    <t>26405814</t>
  </si>
  <si>
    <t>ООО ЭК "Тепло-Водо-Электро-Сервис"</t>
  </si>
  <si>
    <t>8912002592</t>
  </si>
  <si>
    <t>26361318</t>
  </si>
  <si>
    <t>ПАО "Надымское предприятие железнодорожного транспорта"</t>
  </si>
  <si>
    <t>8903006946</t>
  </si>
  <si>
    <t>28435937</t>
  </si>
  <si>
    <t>ПАО "Передвижная энергетика"  филиал ПЭС "Уренгой"</t>
  </si>
  <si>
    <t>7719019846</t>
  </si>
  <si>
    <t>890402001</t>
  </si>
  <si>
    <t>26318654</t>
  </si>
  <si>
    <t>ПАО "Передвижная энергетика" филиал "ПЭС Лабытнанги"</t>
  </si>
  <si>
    <t>890202001</t>
  </si>
  <si>
    <t>26405792</t>
  </si>
  <si>
    <t>Приозерное ЛПУ МГ ООО "Газпром трансгаз Югорск"</t>
  </si>
  <si>
    <t>890302005</t>
  </si>
  <si>
    <t>26405812</t>
  </si>
  <si>
    <t>Пурпейское ЛПУ МГ ООО "Газпром трансгаз Сургут"</t>
  </si>
  <si>
    <t>891103001</t>
  </si>
  <si>
    <t>26360995</t>
  </si>
  <si>
    <t>Свердловская дирекция по тепловодоснабжению-структурное подразделение Центральной дирекции по тепловодоснабжению ОАО "РЖД"</t>
  </si>
  <si>
    <t>7708503727</t>
  </si>
  <si>
    <t>880231001</t>
  </si>
  <si>
    <t>26319119</t>
  </si>
  <si>
    <t>Управление "Ямалэнергогаз" ООО "Газпром добыча Надым"</t>
  </si>
  <si>
    <t>8903019871</t>
  </si>
  <si>
    <t>890303004</t>
  </si>
  <si>
    <t>26405743</t>
  </si>
  <si>
    <t>Уренгойский филиал ООО "Газпром энерго"</t>
  </si>
  <si>
    <t>26522992</t>
  </si>
  <si>
    <t>Филиал "Уренгойская ГРЭС" АО "Интер РАО - Электрогенерация"</t>
  </si>
  <si>
    <t>7704784450</t>
  </si>
  <si>
    <t>890443001</t>
  </si>
  <si>
    <t>26405837</t>
  </si>
  <si>
    <t>Филиал АО энергетики и электрификации "Тюменьэнерго" Ноябрьские электрические сети</t>
  </si>
  <si>
    <t>31007418</t>
  </si>
  <si>
    <t>Филиал ООО "УТТиСТ-Бурсервис"</t>
  </si>
  <si>
    <t>7727767316</t>
  </si>
  <si>
    <t>772801001</t>
  </si>
  <si>
    <t>26405794</t>
  </si>
  <si>
    <t>Ягельное ЛПУ МГ ООО "Газпром трансгаз Югорск"</t>
  </si>
  <si>
    <t>890302008</t>
  </si>
  <si>
    <t>27806229</t>
  </si>
  <si>
    <t>филиал - Надымское нефтегазодобывающее управление ООО "Газпром Добыча Надым"</t>
  </si>
  <si>
    <t>890303005</t>
  </si>
  <si>
    <t>№</t>
  </si>
  <si>
    <t>WARM</t>
  </si>
  <si>
    <t>Тюменская область, Ямало-Ненецкий автономный округ, 629007, город Салехард, улица Свердлова дом 39, а/я 42</t>
  </si>
  <si>
    <t>Стратий Юрий Федорович</t>
  </si>
  <si>
    <t>Галанова Ирина Анатольевна</t>
  </si>
  <si>
    <t>Ведущий инженер ПТО</t>
  </si>
  <si>
    <t>8(3412)5-44-81</t>
  </si>
  <si>
    <t>gruppatp@mail.ru</t>
  </si>
  <si>
    <t>03.07.2019 12:38:59</t>
  </si>
  <si>
    <t>Красноселькупский муниципальный район</t>
  </si>
  <si>
    <t>71913000</t>
  </si>
  <si>
    <t>Толькинское</t>
  </si>
  <si>
    <t>71913412</t>
  </si>
  <si>
    <t>село Красноселькуп</t>
  </si>
  <si>
    <t>71913406</t>
  </si>
  <si>
    <t>село Ратта</t>
  </si>
  <si>
    <t>71913403</t>
  </si>
  <si>
    <t>Надымский муниципальный район</t>
  </si>
  <si>
    <t>71916000</t>
  </si>
  <si>
    <t>Кутопьюганское</t>
  </si>
  <si>
    <t>71916402</t>
  </si>
  <si>
    <t>Межселенная территория Надымского муниципального района, кроме городских и сельских поселений, включающая п Ямбург</t>
  </si>
  <si>
    <t>71916701</t>
  </si>
  <si>
    <t>город Надым</t>
  </si>
  <si>
    <t>71916151</t>
  </si>
  <si>
    <t>поселок Заполярный</t>
  </si>
  <si>
    <t>71916153</t>
  </si>
  <si>
    <t>поселок Лонгъюган</t>
  </si>
  <si>
    <t>71916403</t>
  </si>
  <si>
    <t>поселок Пангоды</t>
  </si>
  <si>
    <t>71916156</t>
  </si>
  <si>
    <t>поселок Правохеттинский</t>
  </si>
  <si>
    <t>71916412</t>
  </si>
  <si>
    <t>поселок Приозерный</t>
  </si>
  <si>
    <t>71916414</t>
  </si>
  <si>
    <t>поселок Ягельный</t>
  </si>
  <si>
    <t>71916423</t>
  </si>
  <si>
    <t>село Ныда</t>
  </si>
  <si>
    <t>71916404</t>
  </si>
  <si>
    <t>Приуральский муниципальный район</t>
  </si>
  <si>
    <t>71918000</t>
  </si>
  <si>
    <t>Аксарковское</t>
  </si>
  <si>
    <t>71918403</t>
  </si>
  <si>
    <t>Белоярское</t>
  </si>
  <si>
    <t>71918418</t>
  </si>
  <si>
    <t>поселок Харп</t>
  </si>
  <si>
    <t>71918169</t>
  </si>
  <si>
    <t>село Катравож</t>
  </si>
  <si>
    <t>71918415</t>
  </si>
  <si>
    <t>Пуровский муниципальный район</t>
  </si>
  <si>
    <t>71920000</t>
  </si>
  <si>
    <t>Межселенная территория Пуровского муниципального района, кроме городских и сельских поселений, включающая с Толька</t>
  </si>
  <si>
    <t>71920701</t>
  </si>
  <si>
    <t>Пуровское</t>
  </si>
  <si>
    <t>71920408</t>
  </si>
  <si>
    <t>город Тарко-Сале</t>
  </si>
  <si>
    <t>71920105</t>
  </si>
  <si>
    <t>деревня Харампур</t>
  </si>
  <si>
    <t>71920418</t>
  </si>
  <si>
    <t>поселок Пурпе</t>
  </si>
  <si>
    <t>71920409</t>
  </si>
  <si>
    <t>поселок Уренгой</t>
  </si>
  <si>
    <t>71920159</t>
  </si>
  <si>
    <t>поселок Ханымей</t>
  </si>
  <si>
    <t>71920417</t>
  </si>
  <si>
    <t>село Самбург</t>
  </si>
  <si>
    <t>71920407</t>
  </si>
  <si>
    <t>село Халясавэй</t>
  </si>
  <si>
    <t>71920403</t>
  </si>
  <si>
    <t>Тазовский муниципальный район</t>
  </si>
  <si>
    <t>71923000</t>
  </si>
  <si>
    <t>Межселенная территория Тазовского муниципального района, кроме сельских поселений, включающая д Тадебя-Яха, д Тибей-Сале, д Матюй-Сале, д Юрибей</t>
  </si>
  <si>
    <t>71923701</t>
  </si>
  <si>
    <t>поселок Тазовский</t>
  </si>
  <si>
    <t>71923401</t>
  </si>
  <si>
    <t>село Антипаюта</t>
  </si>
  <si>
    <t>71923403</t>
  </si>
  <si>
    <t>село Газ-Сале</t>
  </si>
  <si>
    <t>71923405</t>
  </si>
  <si>
    <t>село Гыда</t>
  </si>
  <si>
    <t>71923406</t>
  </si>
  <si>
    <t>село Находка</t>
  </si>
  <si>
    <t>71923409</t>
  </si>
  <si>
    <t>Шурышкарский муниципальный район</t>
  </si>
  <si>
    <t>71926000</t>
  </si>
  <si>
    <t>Азовское</t>
  </si>
  <si>
    <t>71926403</t>
  </si>
  <si>
    <t>Горковское</t>
  </si>
  <si>
    <t>71926406</t>
  </si>
  <si>
    <t>Лопхаринское</t>
  </si>
  <si>
    <t>71926409</t>
  </si>
  <si>
    <t>Мужевское</t>
  </si>
  <si>
    <t>71926412</t>
  </si>
  <si>
    <t>Овгортское</t>
  </si>
  <si>
    <t>71926418</t>
  </si>
  <si>
    <t>Шурышкарское</t>
  </si>
  <si>
    <t>71926421</t>
  </si>
  <si>
    <t>село Питляр</t>
  </si>
  <si>
    <t>71926415</t>
  </si>
  <si>
    <t>Ямальский муниципальный район</t>
  </si>
  <si>
    <t>71928000</t>
  </si>
  <si>
    <t>Межселенная территория, кроме сельских поселений, включающая д Тамбей, д Порц-Яха</t>
  </si>
  <si>
    <t>71928701</t>
  </si>
  <si>
    <t>Мыс-Каменское</t>
  </si>
  <si>
    <t>71928404</t>
  </si>
  <si>
    <t>Яр-Салинское</t>
  </si>
  <si>
    <t>71928417</t>
  </si>
  <si>
    <t>село Новый Порт</t>
  </si>
  <si>
    <t>71928414</t>
  </si>
  <si>
    <t>село Панаевск</t>
  </si>
  <si>
    <t>71928405</t>
  </si>
  <si>
    <t>село Салемал</t>
  </si>
  <si>
    <t>71928410</t>
  </si>
  <si>
    <t>село Сеяха</t>
  </si>
  <si>
    <t>71928407</t>
  </si>
  <si>
    <t>город Губкинский</t>
  </si>
  <si>
    <t>71952000</t>
  </si>
  <si>
    <t>город Лабытнанги</t>
  </si>
  <si>
    <t>71953000</t>
  </si>
  <si>
    <t>город Муравленко</t>
  </si>
  <si>
    <t>71955000</t>
  </si>
  <si>
    <t>город Новый Уренгой</t>
  </si>
  <si>
    <t>71956000</t>
  </si>
  <si>
    <t>город Ноябрьск</t>
  </si>
  <si>
    <t>71958000</t>
  </si>
  <si>
    <t>город Салехард</t>
  </si>
  <si>
    <t>71951000</t>
  </si>
  <si>
    <t>МО_ОКТМО</t>
  </si>
  <si>
    <t>город Салехард, город Салехард (71951000);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</si>
  <si>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</si>
  <si>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</si>
  <si>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</si>
  <si>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</si>
  <si>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Поддержание резервной тепловой мощности при отсутствии потребления тепловой энергии_x000D_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</si>
  <si>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менее 25 МВт_x000D_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</si>
  <si>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</si>
  <si>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</si>
  <si>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Салехард (71951000)</t>
  </si>
  <si>
    <t>Резерв мощности системы теплоснабжения в течение квартала: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</si>
</sst>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38</xdr:row>
      <xdr:rowOff>104775</xdr:rowOff>
    </xdr:from>
    <xdr:to>
      <xdr:col>5</xdr:col>
      <xdr:colOff>247650</xdr:colOff>
      <xdr:row>38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14</xdr:row>
      <xdr:rowOff>0</xdr:rowOff>
    </xdr:from>
    <xdr:ext cx="190500" cy="0"/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14</xdr:row>
      <xdr:rowOff>0</xdr:rowOff>
    </xdr:from>
    <xdr:ext cx="190500" cy="0"/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14</xdr:row>
      <xdr:rowOff>0</xdr:rowOff>
    </xdr:from>
    <xdr:ext cx="190500" cy="0"/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14</xdr:row>
      <xdr:rowOff>0</xdr:rowOff>
    </xdr:from>
    <xdr:ext cx="190500" cy="0"/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4" t="str">
        <f>"Код шаблона: " &amp; GetCode()</f>
        <v>Код шаблона: FAS.JKH.OPEN.INFO.QUARTER.WARM</v>
      </c>
      <c r="C2" s="424"/>
      <c r="D2" s="424"/>
      <c r="E2" s="424"/>
      <c r="F2" s="424"/>
      <c r="G2" s="424"/>
      <c r="V2" s="110"/>
    </row>
    <row r="3" spans="1:27" ht="18" customHeight="1">
      <c r="B3" s="425" t="str">
        <f>"Версия " &amp; GetVersion()</f>
        <v>Версия 1.1</v>
      </c>
      <c r="C3" s="42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5" t="s">
        <v>224</v>
      </c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114"/>
    </row>
    <row r="8" spans="1:27" ht="15" customHeight="1">
      <c r="A8" s="110"/>
      <c r="B8" s="123"/>
      <c r="C8" s="124"/>
      <c r="D8" s="12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114"/>
    </row>
    <row r="9" spans="1:27" ht="15" customHeight="1">
      <c r="A9" s="110"/>
      <c r="B9" s="123"/>
      <c r="C9" s="124"/>
      <c r="D9" s="12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114"/>
    </row>
    <row r="10" spans="1:27" ht="10.5" customHeight="1">
      <c r="A10" s="110"/>
      <c r="B10" s="123"/>
      <c r="C10" s="124"/>
      <c r="D10" s="12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114"/>
    </row>
    <row r="11" spans="1:27" ht="27" customHeight="1">
      <c r="A11" s="110"/>
      <c r="B11" s="123"/>
      <c r="C11" s="124"/>
      <c r="D11" s="12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114"/>
    </row>
    <row r="12" spans="1:27" ht="12" customHeight="1">
      <c r="A12" s="110"/>
      <c r="B12" s="123"/>
      <c r="C12" s="124"/>
      <c r="D12" s="12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114"/>
    </row>
    <row r="13" spans="1:27" ht="38.25" customHeight="1">
      <c r="A13" s="110"/>
      <c r="B13" s="123"/>
      <c r="C13" s="124"/>
      <c r="D13" s="12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115"/>
    </row>
    <row r="14" spans="1:27" ht="15" customHeight="1">
      <c r="A14" s="110"/>
      <c r="B14" s="123"/>
      <c r="C14" s="124"/>
      <c r="D14" s="12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114"/>
    </row>
    <row r="15" spans="1:27" ht="15">
      <c r="A15" s="110"/>
      <c r="B15" s="123"/>
      <c r="C15" s="124"/>
      <c r="D15" s="12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114"/>
    </row>
    <row r="16" spans="1:27" ht="15">
      <c r="A16" s="110"/>
      <c r="B16" s="123"/>
      <c r="C16" s="124"/>
      <c r="D16" s="12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114"/>
    </row>
    <row r="17" spans="1:25" ht="15" customHeight="1">
      <c r="A17" s="110"/>
      <c r="B17" s="123"/>
      <c r="C17" s="124"/>
      <c r="D17" s="12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114"/>
    </row>
    <row r="18" spans="1:25" ht="15">
      <c r="A18" s="110"/>
      <c r="B18" s="123"/>
      <c r="C18" s="124"/>
      <c r="D18" s="12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114"/>
    </row>
    <row r="19" spans="1:25" ht="23.45" customHeight="1">
      <c r="A19" s="110"/>
      <c r="B19" s="123"/>
      <c r="C19" s="124"/>
      <c r="D19" s="126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22" t="s">
        <v>70</v>
      </c>
      <c r="G21" s="423"/>
      <c r="H21" s="423"/>
      <c r="I21" s="423"/>
      <c r="J21" s="423"/>
      <c r="K21" s="423"/>
      <c r="L21" s="423"/>
      <c r="M21" s="423"/>
      <c r="N21" s="125"/>
      <c r="O21" s="137" t="s">
        <v>66</v>
      </c>
      <c r="P21" s="429" t="s">
        <v>67</v>
      </c>
      <c r="Q21" s="430"/>
      <c r="R21" s="430"/>
      <c r="S21" s="430"/>
      <c r="T21" s="430"/>
      <c r="U21" s="430"/>
      <c r="V21" s="430"/>
      <c r="W21" s="430"/>
      <c r="X21" s="43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22" t="s">
        <v>69</v>
      </c>
      <c r="G22" s="423"/>
      <c r="H22" s="423"/>
      <c r="I22" s="423"/>
      <c r="J22" s="423"/>
      <c r="K22" s="423"/>
      <c r="L22" s="423"/>
      <c r="M22" s="423"/>
      <c r="N22" s="125"/>
      <c r="O22" s="138" t="s">
        <v>66</v>
      </c>
      <c r="P22" s="429" t="s">
        <v>225</v>
      </c>
      <c r="Q22" s="430"/>
      <c r="R22" s="430"/>
      <c r="S22" s="430"/>
      <c r="T22" s="430"/>
      <c r="U22" s="430"/>
      <c r="V22" s="430"/>
      <c r="W22" s="430"/>
      <c r="X22" s="43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21"/>
      <c r="Q23" s="421"/>
      <c r="R23" s="421"/>
      <c r="S23" s="421"/>
      <c r="T23" s="421"/>
      <c r="U23" s="421"/>
      <c r="V23" s="421"/>
      <c r="W23" s="42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5" t="s">
        <v>130</v>
      </c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114"/>
    </row>
    <row r="36" spans="1:25" ht="38.25" hidden="1" customHeight="1">
      <c r="A36" s="110"/>
      <c r="B36" s="123"/>
      <c r="C36" s="124"/>
      <c r="D36" s="128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114"/>
    </row>
    <row r="37" spans="1:25" ht="9.75" hidden="1" customHeight="1">
      <c r="A37" s="110"/>
      <c r="B37" s="123"/>
      <c r="C37" s="124"/>
      <c r="D37" s="128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114"/>
    </row>
    <row r="38" spans="1:25" ht="51" hidden="1" customHeight="1">
      <c r="A38" s="110"/>
      <c r="B38" s="123"/>
      <c r="C38" s="124"/>
      <c r="D38" s="128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114"/>
    </row>
    <row r="39" spans="1:25" ht="15" hidden="1" customHeight="1">
      <c r="A39" s="110"/>
      <c r="B39" s="123"/>
      <c r="C39" s="124"/>
      <c r="D39" s="128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15" t="s">
        <v>65</v>
      </c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114"/>
    </row>
    <row r="47" spans="1:25" ht="37.5" hidden="1" customHeight="1">
      <c r="A47" s="110"/>
      <c r="B47" s="123"/>
      <c r="C47" s="124"/>
      <c r="D47" s="128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114"/>
    </row>
    <row r="48" spans="1:25" ht="24" hidden="1" customHeight="1">
      <c r="A48" s="110"/>
      <c r="B48" s="123"/>
      <c r="C48" s="124"/>
      <c r="D48" s="128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114"/>
    </row>
    <row r="49" spans="1:25" ht="51" hidden="1" customHeight="1">
      <c r="A49" s="110"/>
      <c r="B49" s="123"/>
      <c r="C49" s="124"/>
      <c r="D49" s="128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114"/>
    </row>
    <row r="50" spans="1:25" ht="12" hidden="1" customHeight="1">
      <c r="A50" s="110"/>
      <c r="B50" s="123"/>
      <c r="C50" s="124"/>
      <c r="D50" s="128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114"/>
    </row>
    <row r="51" spans="1:25" ht="12" hidden="1" customHeight="1">
      <c r="A51" s="110"/>
      <c r="B51" s="123"/>
      <c r="C51" s="124"/>
      <c r="D51" s="128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114"/>
    </row>
    <row r="52" spans="1:25" ht="12" hidden="1" customHeight="1">
      <c r="A52" s="110"/>
      <c r="B52" s="123"/>
      <c r="C52" s="124"/>
      <c r="D52" s="128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114"/>
    </row>
    <row r="53" spans="1:25" ht="12" hidden="1" customHeight="1">
      <c r="A53" s="110"/>
      <c r="B53" s="123"/>
      <c r="C53" s="124"/>
      <c r="D53" s="128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114"/>
    </row>
    <row r="54" spans="1:25" ht="12" hidden="1" customHeight="1">
      <c r="A54" s="110"/>
      <c r="B54" s="123"/>
      <c r="C54" s="124"/>
      <c r="D54" s="128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114"/>
    </row>
    <row r="55" spans="1:25" ht="12" hidden="1" customHeight="1">
      <c r="A55" s="110"/>
      <c r="B55" s="123"/>
      <c r="C55" s="124"/>
      <c r="D55" s="128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114"/>
    </row>
    <row r="56" spans="1:25" ht="12" hidden="1" customHeight="1">
      <c r="A56" s="110"/>
      <c r="B56" s="123"/>
      <c r="C56" s="124"/>
      <c r="D56" s="126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114"/>
    </row>
    <row r="57" spans="1:25" ht="11.1" hidden="1" customHeight="1">
      <c r="A57" s="110"/>
      <c r="B57" s="123"/>
      <c r="C57" s="124"/>
      <c r="D57" s="126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114"/>
    </row>
    <row r="58" spans="1:25" ht="15" hidden="1" customHeight="1">
      <c r="A58" s="110"/>
      <c r="B58" s="123"/>
      <c r="C58" s="124"/>
      <c r="D58" s="128"/>
      <c r="E58" s="412" t="s">
        <v>226</v>
      </c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2" t="s">
        <v>227</v>
      </c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12" t="s">
        <v>228</v>
      </c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114"/>
    </row>
    <row r="73" spans="1:25" ht="52.5" hidden="1" customHeight="1">
      <c r="A73" s="110"/>
      <c r="B73" s="123"/>
      <c r="C73" s="124"/>
      <c r="D73" s="128"/>
      <c r="E73" s="129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114"/>
    </row>
    <row r="74" spans="1:25" ht="8.1" hidden="1" customHeight="1">
      <c r="A74" s="110"/>
      <c r="B74" s="123"/>
      <c r="C74" s="124"/>
      <c r="D74" s="128"/>
      <c r="E74" s="12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114"/>
    </row>
    <row r="75" spans="1:25" ht="14.25" hidden="1" customHeight="1">
      <c r="A75" s="110"/>
      <c r="B75" s="123"/>
      <c r="C75" s="124"/>
      <c r="D75" s="128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114"/>
    </row>
    <row r="76" spans="1:25" ht="34.5" hidden="1" customHeight="1">
      <c r="A76" s="110"/>
      <c r="B76" s="123"/>
      <c r="C76" s="124"/>
      <c r="D76" s="128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114"/>
    </row>
    <row r="77" spans="1:25" ht="23.1" hidden="1" customHeight="1">
      <c r="A77" s="110"/>
      <c r="B77" s="123"/>
      <c r="C77" s="124"/>
      <c r="D77" s="128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114"/>
    </row>
    <row r="78" spans="1:25" ht="42.75" hidden="1" customHeight="1">
      <c r="A78" s="110"/>
      <c r="B78" s="123"/>
      <c r="C78" s="124"/>
      <c r="D78" s="128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114"/>
    </row>
    <row r="79" spans="1:25" ht="25.5" hidden="1" customHeight="1">
      <c r="A79" s="110"/>
      <c r="B79" s="123"/>
      <c r="C79" s="124"/>
      <c r="D79" s="128"/>
      <c r="E79" s="407" t="s">
        <v>64</v>
      </c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5" t="s">
        <v>63</v>
      </c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5" t="s">
        <v>62</v>
      </c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401">
        <v>43649.40042824074</v>
      </c>
      <c r="B2" s="6" t="s">
        <v>387</v>
      </c>
      <c r="C2" s="6" t="s">
        <v>223</v>
      </c>
    </row>
    <row r="3" spans="1:4">
      <c r="A3" s="401">
        <v>43649.400439814817</v>
      </c>
      <c r="B3" s="6" t="s">
        <v>388</v>
      </c>
      <c r="C3" s="6" t="s">
        <v>223</v>
      </c>
    </row>
    <row r="4" spans="1:4">
      <c r="A4" s="401">
        <v>43649.400682870371</v>
      </c>
      <c r="B4" s="6" t="s">
        <v>387</v>
      </c>
      <c r="C4" s="6" t="s">
        <v>223</v>
      </c>
    </row>
    <row r="5" spans="1:4">
      <c r="A5" s="401">
        <v>43649.400694444441</v>
      </c>
      <c r="B5" s="6" t="s">
        <v>388</v>
      </c>
      <c r="C5" s="6" t="s">
        <v>223</v>
      </c>
    </row>
    <row r="6" spans="1:4">
      <c r="A6" s="401">
        <v>43649.400891203702</v>
      </c>
      <c r="B6" s="6" t="s">
        <v>387</v>
      </c>
      <c r="C6" s="6" t="s">
        <v>223</v>
      </c>
    </row>
    <row r="7" spans="1:4">
      <c r="A7" s="401">
        <v>43649.400902777779</v>
      </c>
      <c r="B7" s="6" t="s">
        <v>388</v>
      </c>
      <c r="C7" s="6" t="s">
        <v>223</v>
      </c>
    </row>
    <row r="8" spans="1:4">
      <c r="A8" s="401">
        <v>43649.402071759258</v>
      </c>
      <c r="B8" s="6" t="s">
        <v>387</v>
      </c>
      <c r="C8" s="6" t="s">
        <v>223</v>
      </c>
    </row>
    <row r="9" spans="1:4">
      <c r="A9" s="401">
        <v>43649.402083333334</v>
      </c>
      <c r="B9" s="6" t="s">
        <v>388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26361309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02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427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428</v>
      </c>
      <c r="G28" s="107"/>
    </row>
    <row r="29" spans="1:17">
      <c r="C29" s="96"/>
      <c r="D29" s="94"/>
      <c r="E29" s="97" t="s">
        <v>5</v>
      </c>
      <c r="F29" s="46" t="s">
        <v>429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671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672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673</v>
      </c>
    </row>
    <row r="39" spans="1:17" ht="19.5" customHeight="1">
      <c r="E39" s="99" t="s">
        <v>22</v>
      </c>
      <c r="F39" s="52" t="s">
        <v>674</v>
      </c>
    </row>
    <row r="40" spans="1:17" ht="19.5" customHeight="1">
      <c r="E40" s="99" t="s">
        <v>28</v>
      </c>
      <c r="F40" s="52" t="s">
        <v>675</v>
      </c>
    </row>
    <row r="41" spans="1:17" ht="19.5" customHeight="1">
      <c r="E41" s="99" t="s">
        <v>23</v>
      </c>
      <c r="F41" s="52" t="s">
        <v>676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32" t="s">
        <v>356</v>
      </c>
      <c r="F45" s="432"/>
    </row>
    <row r="47" spans="1:17">
      <c r="A47" s="90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7" t="s">
        <v>246</v>
      </c>
      <c r="E4" s="438"/>
      <c r="F4" s="438"/>
      <c r="G4" s="438"/>
      <c r="H4" s="439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42" t="s">
        <v>247</v>
      </c>
      <c r="E8" s="442"/>
      <c r="F8" s="442" t="s">
        <v>140</v>
      </c>
      <c r="G8" s="442"/>
      <c r="H8" s="442"/>
      <c r="I8" s="443" t="s">
        <v>141</v>
      </c>
      <c r="J8" s="443"/>
      <c r="K8" s="443"/>
      <c r="L8" s="44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3" t="s">
        <v>25</v>
      </c>
      <c r="G9" s="434"/>
      <c r="H9" s="174" t="s">
        <v>148</v>
      </c>
      <c r="I9" s="435" t="s">
        <v>25</v>
      </c>
      <c r="J9" s="435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6" t="s">
        <v>1</v>
      </c>
      <c r="G10" s="436"/>
      <c r="H10" s="388" t="s">
        <v>2</v>
      </c>
      <c r="I10" s="436" t="s">
        <v>12</v>
      </c>
      <c r="J10" s="436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5"/>
      <c r="D12" s="442">
        <v>1</v>
      </c>
      <c r="E12" s="447" t="s">
        <v>797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797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5"/>
      <c r="D13" s="442"/>
      <c r="E13" s="448"/>
      <c r="F13" s="450" t="s">
        <v>144</v>
      </c>
      <c r="G13" s="442">
        <v>1</v>
      </c>
      <c r="H13" s="444" t="s">
        <v>794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Салехард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5"/>
      <c r="D14" s="442"/>
      <c r="E14" s="448"/>
      <c r="F14" s="451"/>
      <c r="G14" s="442"/>
      <c r="H14" s="444"/>
      <c r="I14" s="404" t="s">
        <v>144</v>
      </c>
      <c r="J14" s="390">
        <v>1</v>
      </c>
      <c r="K14" s="400" t="s">
        <v>794</v>
      </c>
      <c r="L14" s="180" t="s">
        <v>795</v>
      </c>
      <c r="M14" s="304" t="str">
        <f>mergeValue(H14)</f>
        <v>город Салехард</v>
      </c>
      <c r="N14" s="295"/>
      <c r="O14" s="295"/>
      <c r="P14" s="295"/>
      <c r="Q14" s="295"/>
      <c r="R14" s="304" t="str">
        <f>K14&amp;" ("&amp;L14&amp;")"</f>
        <v>город Салехард (71951000)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5"/>
      <c r="D15" s="442"/>
      <c r="E15" s="448"/>
      <c r="F15" s="452"/>
      <c r="G15" s="442"/>
      <c r="H15" s="44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6"/>
      <c r="D16" s="442"/>
      <c r="E16" s="449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42"/>
  <sheetViews>
    <sheetView showGridLines="0" topLeftCell="C3" zoomScaleNormal="100" workbookViewId="0">
      <selection activeCell="I42" sqref="I42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6"/>
      <c r="F4" s="456"/>
      <c r="G4" s="456"/>
      <c r="H4" s="456"/>
      <c r="I4" s="457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8" t="str">
        <f>IF(org=0,"Не определено",org)</f>
        <v>АО "Салехардэнерго"</v>
      </c>
      <c r="E5" s="459"/>
      <c r="F5" s="459"/>
      <c r="G5" s="459"/>
      <c r="H5" s="459"/>
      <c r="I5" s="460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3"/>
      <c r="B6" s="463"/>
      <c r="C6" s="463"/>
      <c r="D6" s="463"/>
      <c r="E6" s="463"/>
      <c r="F6" s="463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3"/>
      <c r="B7" s="463"/>
      <c r="C7" s="463"/>
      <c r="D7" s="463"/>
      <c r="E7" s="463"/>
      <c r="F7" s="463"/>
    </row>
    <row r="8" spans="1:38" ht="0.2" customHeight="1">
      <c r="B8" s="462"/>
      <c r="C8" s="462"/>
      <c r="D8" s="462"/>
      <c r="E8" s="461"/>
      <c r="F8" s="461"/>
    </row>
    <row r="9" spans="1:38" ht="0.2" customHeight="1">
      <c r="B9" s="462"/>
      <c r="C9" s="462"/>
      <c r="D9" s="462"/>
      <c r="E9" s="461"/>
      <c r="F9" s="461"/>
    </row>
    <row r="10" spans="1:38" ht="0.2" customHeight="1">
      <c r="B10" s="462"/>
      <c r="C10" s="462"/>
      <c r="D10" s="462"/>
      <c r="E10" s="461"/>
      <c r="F10" s="461"/>
    </row>
    <row r="11" spans="1:38" ht="6" hidden="1" customHeight="1">
      <c r="B11" s="462"/>
      <c r="C11" s="462"/>
      <c r="D11" s="462"/>
      <c r="E11" s="461"/>
      <c r="F11" s="461"/>
    </row>
    <row r="12" spans="1:38" ht="20.25" hidden="1" customHeight="1">
      <c r="A12" s="163"/>
      <c r="B12" s="462"/>
      <c r="C12" s="462"/>
      <c r="D12" s="462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62"/>
      <c r="C13" s="462"/>
      <c r="D13" s="462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4"/>
      <c r="C14" s="464"/>
      <c r="D14" s="464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3"/>
      <c r="B18" s="163"/>
      <c r="C18" s="163"/>
      <c r="D18" s="454" t="s">
        <v>116</v>
      </c>
      <c r="E18" s="454"/>
      <c r="F18" s="471" t="s">
        <v>202</v>
      </c>
      <c r="G18" s="471"/>
      <c r="H18" s="471"/>
      <c r="I18" s="471"/>
      <c r="J18" s="471" t="s">
        <v>334</v>
      </c>
      <c r="K18" s="471"/>
      <c r="L18" s="471"/>
      <c r="M18" s="471"/>
    </row>
    <row r="19" spans="1:38" ht="23.25" customHeight="1">
      <c r="A19" s="453"/>
      <c r="B19" s="165"/>
      <c r="C19" s="166"/>
      <c r="D19" s="393" t="s">
        <v>25</v>
      </c>
      <c r="E19" s="393" t="s">
        <v>148</v>
      </c>
      <c r="F19" s="393" t="s">
        <v>143</v>
      </c>
      <c r="G19" s="478" t="s">
        <v>25</v>
      </c>
      <c r="H19" s="479"/>
      <c r="I19" s="393" t="s">
        <v>148</v>
      </c>
      <c r="J19" s="393" t="s">
        <v>143</v>
      </c>
      <c r="K19" s="478" t="s">
        <v>25</v>
      </c>
      <c r="L19" s="479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6" t="s">
        <v>2</v>
      </c>
      <c r="H20" s="477"/>
      <c r="I20" s="183" t="s">
        <v>12</v>
      </c>
      <c r="J20" s="183" t="s">
        <v>13</v>
      </c>
      <c r="K20" s="476" t="s">
        <v>31</v>
      </c>
      <c r="L20" s="47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70" t="s">
        <v>26</v>
      </c>
      <c r="E22" s="465" t="s">
        <v>798</v>
      </c>
      <c r="F22" s="468" t="s">
        <v>19</v>
      </c>
      <c r="G22" s="472"/>
      <c r="H22" s="442">
        <v>1</v>
      </c>
      <c r="I22" s="474"/>
      <c r="J22" s="468" t="s">
        <v>19</v>
      </c>
      <c r="K22" s="189" t="s">
        <v>144</v>
      </c>
      <c r="L22" s="392" t="s">
        <v>26</v>
      </c>
      <c r="M22" s="205" t="s">
        <v>144</v>
      </c>
      <c r="X22" s="208" t="s">
        <v>799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70"/>
      <c r="E23" s="466"/>
      <c r="F23" s="469"/>
      <c r="G23" s="473"/>
      <c r="H23" s="442"/>
      <c r="I23" s="475"/>
      <c r="J23" s="469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70"/>
      <c r="E24" s="467"/>
      <c r="F24" s="469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>
      <c r="A25" s="56"/>
      <c r="B25" s="56"/>
      <c r="C25" s="39"/>
      <c r="D25" s="470" t="s">
        <v>0</v>
      </c>
      <c r="E25" s="465" t="s">
        <v>398</v>
      </c>
      <c r="F25" s="468" t="s">
        <v>19</v>
      </c>
      <c r="G25" s="472"/>
      <c r="H25" s="442">
        <v>1</v>
      </c>
      <c r="I25" s="474"/>
      <c r="J25" s="468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4190072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>
      <c r="A26" s="56"/>
      <c r="B26" s="56"/>
      <c r="C26" s="71"/>
      <c r="D26" s="470"/>
      <c r="E26" s="466"/>
      <c r="F26" s="469"/>
      <c r="G26" s="473"/>
      <c r="H26" s="442"/>
      <c r="I26" s="475"/>
      <c r="J26" s="469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70"/>
      <c r="E27" s="467"/>
      <c r="F27" s="469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>
      <c r="A28" s="56"/>
      <c r="B28" s="56"/>
      <c r="C28" s="39"/>
      <c r="D28" s="470" t="s">
        <v>1</v>
      </c>
      <c r="E28" s="465" t="s">
        <v>399</v>
      </c>
      <c r="F28" s="468" t="s">
        <v>19</v>
      </c>
      <c r="G28" s="472"/>
      <c r="H28" s="442">
        <v>1</v>
      </c>
      <c r="I28" s="474"/>
      <c r="J28" s="468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4190073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>
      <c r="A29" s="56"/>
      <c r="B29" s="56"/>
      <c r="C29" s="71"/>
      <c r="D29" s="470"/>
      <c r="E29" s="466"/>
      <c r="F29" s="469"/>
      <c r="G29" s="473"/>
      <c r="H29" s="442"/>
      <c r="I29" s="475"/>
      <c r="J29" s="469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>
      <c r="A30" s="56"/>
      <c r="B30" s="56"/>
      <c r="C30" s="71"/>
      <c r="D30" s="470"/>
      <c r="E30" s="467"/>
      <c r="F30" s="469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>
      <c r="A31" s="56"/>
      <c r="B31" s="56"/>
      <c r="C31" s="39"/>
      <c r="D31" s="470" t="s">
        <v>2</v>
      </c>
      <c r="E31" s="465" t="s">
        <v>391</v>
      </c>
      <c r="F31" s="468" t="s">
        <v>19</v>
      </c>
      <c r="G31" s="472"/>
      <c r="H31" s="442">
        <v>1</v>
      </c>
      <c r="I31" s="474"/>
      <c r="J31" s="468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4190065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>
      <c r="A32" s="56"/>
      <c r="B32" s="56"/>
      <c r="C32" s="71"/>
      <c r="D32" s="470"/>
      <c r="E32" s="466"/>
      <c r="F32" s="469"/>
      <c r="G32" s="473"/>
      <c r="H32" s="442"/>
      <c r="I32" s="475"/>
      <c r="J32" s="469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>
      <c r="A33" s="56"/>
      <c r="B33" s="56"/>
      <c r="C33" s="71"/>
      <c r="D33" s="470"/>
      <c r="E33" s="467"/>
      <c r="F33" s="469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>
      <c r="A34" s="56"/>
      <c r="B34" s="56"/>
      <c r="C34" s="39"/>
      <c r="D34" s="470" t="s">
        <v>12</v>
      </c>
      <c r="E34" s="465" t="s">
        <v>392</v>
      </c>
      <c r="F34" s="468" t="s">
        <v>19</v>
      </c>
      <c r="G34" s="472"/>
      <c r="H34" s="442">
        <v>1</v>
      </c>
      <c r="I34" s="474"/>
      <c r="J34" s="468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4190066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>
      <c r="A35" s="56"/>
      <c r="B35" s="56"/>
      <c r="C35" s="71"/>
      <c r="D35" s="470"/>
      <c r="E35" s="466"/>
      <c r="F35" s="469"/>
      <c r="G35" s="473"/>
      <c r="H35" s="442"/>
      <c r="I35" s="475"/>
      <c r="J35" s="469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>
      <c r="A36" s="56"/>
      <c r="B36" s="56"/>
      <c r="C36" s="71"/>
      <c r="D36" s="470"/>
      <c r="E36" s="467"/>
      <c r="F36" s="469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ht="15" hidden="1" customHeight="1">
      <c r="A37" s="216"/>
      <c r="B37" s="187"/>
      <c r="C37" s="441"/>
      <c r="D37" s="175"/>
      <c r="E37" s="176" t="s">
        <v>144</v>
      </c>
      <c r="F37" s="185"/>
      <c r="G37" s="185"/>
      <c r="H37" s="185"/>
      <c r="I37" s="185"/>
      <c r="J37" s="185"/>
      <c r="K37" s="185" t="s">
        <v>144</v>
      </c>
      <c r="L37" s="185"/>
      <c r="M37" s="186"/>
    </row>
    <row r="38" spans="1:38" ht="15" customHeight="1">
      <c r="C38" s="441"/>
      <c r="D38" s="220"/>
      <c r="E38" s="220"/>
      <c r="F38" s="220"/>
      <c r="G38" s="220"/>
      <c r="H38" s="220"/>
      <c r="I38" s="220"/>
      <c r="J38" s="220"/>
      <c r="K38" s="220" t="s">
        <v>144</v>
      </c>
      <c r="L38" s="220"/>
      <c r="M38" s="220"/>
    </row>
    <row r="39" spans="1:38" ht="37.5" customHeight="1"/>
    <row r="42" spans="1:38">
      <c r="I42" s="207" t="s">
        <v>386</v>
      </c>
    </row>
  </sheetData>
  <sheetProtection password="FA9C" sheet="1" objects="1" scenarios="1" formatColumns="0" formatRows="0"/>
  <dataConsolidate link="1"/>
  <mergeCells count="58"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37:C38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5"/>
  <dimension ref="A1:AA19"/>
  <sheetViews>
    <sheetView showGridLines="0" topLeftCell="C4" zoomScaleNormal="100" workbookViewId="0">
      <selection activeCell="O8" sqref="O8:P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16" width="40.7109375" style="18" customWidth="1"/>
    <col min="17" max="17" width="50.85546875" style="179" customWidth="1"/>
    <col min="18" max="26" width="10.5703125" style="18"/>
    <col min="27" max="27" width="10.5703125" style="238"/>
    <col min="28" max="16384" width="10.5703125" style="18"/>
  </cols>
  <sheetData>
    <row r="1" spans="1:27" s="179" customFormat="1" ht="15" hidden="1" customHeight="1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AA1" s="239"/>
    </row>
    <row r="2" spans="1:27" s="72" customFormat="1" hidden="1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AA2" s="381"/>
    </row>
    <row r="3" spans="1:27" s="179" customFormat="1" ht="15" hidden="1" customHeight="1">
      <c r="C3" s="226"/>
      <c r="AA3" s="239"/>
    </row>
    <row r="4" spans="1:27" ht="11.25" customHeight="1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7" ht="36.75" customHeight="1">
      <c r="C5" s="71"/>
      <c r="D5" s="484" t="s">
        <v>357</v>
      </c>
      <c r="E5" s="484"/>
      <c r="F5" s="484"/>
      <c r="G5" s="484"/>
      <c r="H5" s="373"/>
      <c r="I5" s="373"/>
      <c r="J5" s="373"/>
      <c r="K5" s="373"/>
      <c r="L5" s="373"/>
      <c r="M5" s="373"/>
      <c r="N5" s="373"/>
      <c r="O5" s="373"/>
      <c r="P5" s="373"/>
      <c r="Q5" s="228"/>
    </row>
    <row r="6" spans="1:27" ht="15" customHeight="1">
      <c r="C6" s="71"/>
      <c r="D6" s="485" t="str">
        <f>IF(org=0,"Не определено",org)</f>
        <v>АО "Салехардэнерго"</v>
      </c>
      <c r="E6" s="485"/>
      <c r="F6" s="485"/>
      <c r="G6" s="485"/>
      <c r="H6" s="373"/>
      <c r="I6" s="373"/>
      <c r="J6" s="373"/>
      <c r="K6" s="373"/>
      <c r="L6" s="373"/>
      <c r="M6" s="373"/>
      <c r="N6" s="373"/>
      <c r="O6" s="373"/>
      <c r="P6" s="373"/>
      <c r="Q6" s="228"/>
    </row>
    <row r="7" spans="1:27" ht="11.25" customHeight="1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</row>
    <row r="8" spans="1:27" ht="123.75" customHeight="1">
      <c r="C8" s="71"/>
      <c r="D8" s="442" t="s">
        <v>25</v>
      </c>
      <c r="E8" s="486" t="s">
        <v>257</v>
      </c>
      <c r="F8" s="487" t="s">
        <v>159</v>
      </c>
      <c r="G8" s="482" t="s">
        <v>800</v>
      </c>
      <c r="H8" s="483"/>
      <c r="I8" s="482" t="s">
        <v>801</v>
      </c>
      <c r="J8" s="483"/>
      <c r="K8" s="482" t="s">
        <v>802</v>
      </c>
      <c r="L8" s="483"/>
      <c r="M8" s="482" t="s">
        <v>803</v>
      </c>
      <c r="N8" s="483"/>
      <c r="O8" s="482" t="s">
        <v>804</v>
      </c>
      <c r="P8" s="483"/>
      <c r="Q8" s="480" t="s">
        <v>234</v>
      </c>
    </row>
    <row r="9" spans="1:27" ht="21" customHeight="1">
      <c r="C9" s="71"/>
      <c r="D9" s="442"/>
      <c r="E9" s="486"/>
      <c r="F9" s="487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481"/>
    </row>
    <row r="10" spans="1:27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319"/>
    </row>
    <row r="11" spans="1:27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19" t="s">
        <v>362</v>
      </c>
    </row>
    <row r="12" spans="1:27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19" t="s">
        <v>363</v>
      </c>
    </row>
    <row r="13" spans="1:27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19" t="s">
        <v>365</v>
      </c>
    </row>
    <row r="14" spans="1:27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19" t="s">
        <v>366</v>
      </c>
    </row>
    <row r="15" spans="1:27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83"/>
    </row>
    <row r="16" spans="1:27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83"/>
    </row>
    <row r="17" spans="1:17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83"/>
    </row>
    <row r="18" spans="1:17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19" t="s">
        <v>379</v>
      </c>
    </row>
    <row r="19" spans="1:17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19" t="s">
        <v>380</v>
      </c>
    </row>
  </sheetData>
  <sheetProtection password="FA9C" sheet="1" objects="1" scenarios="1" formatColumns="0" formatRows="0"/>
  <mergeCells count="11">
    <mergeCell ref="Q8:Q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</mergeCells>
  <dataValidations count="4">
    <dataValidation type="decimal" allowBlank="1" showErrorMessage="1" errorTitle="Ошибка" error="Допускается ввод только неотрицательных чисел!" sqref="G17 I17 K17 M17 O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6"/>
  <dimension ref="A1:U68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4" t="s">
        <v>258</v>
      </c>
      <c r="E5" s="484"/>
      <c r="F5" s="484"/>
      <c r="G5" s="484"/>
      <c r="H5" s="228"/>
    </row>
    <row r="6" spans="1:21" ht="15" customHeight="1">
      <c r="A6" s="18"/>
      <c r="C6" s="71"/>
      <c r="D6" s="485" t="str">
        <f>IF(org=0,"Не определено",org)</f>
        <v>АО "Салехардэнерго"</v>
      </c>
      <c r="E6" s="485"/>
      <c r="F6" s="485"/>
      <c r="G6" s="485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8" t="s">
        <v>244</v>
      </c>
      <c r="E8" s="489"/>
      <c r="F8" s="489"/>
      <c r="G8" s="490"/>
      <c r="U8" s="250"/>
    </row>
    <row r="9" spans="1:21" ht="11.25" customHeight="1">
      <c r="D9" s="481" t="s">
        <v>233</v>
      </c>
      <c r="E9" s="481"/>
      <c r="F9" s="481"/>
      <c r="G9" s="491" t="s">
        <v>234</v>
      </c>
    </row>
    <row r="10" spans="1:21" ht="11.25" customHeight="1">
      <c r="D10" s="398" t="s">
        <v>25</v>
      </c>
      <c r="E10" s="329" t="s">
        <v>257</v>
      </c>
      <c r="F10" s="330" t="s">
        <v>223</v>
      </c>
      <c r="G10" s="492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03.07.2019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805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798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Ямало-Ненецкий автономный округ</v>
      </c>
      <c r="G16" s="363" t="s">
        <v>266</v>
      </c>
    </row>
    <row r="17" spans="3:21" ht="22.5">
      <c r="D17" s="326" t="s">
        <v>274</v>
      </c>
      <c r="E17" s="338" t="s">
        <v>267</v>
      </c>
      <c r="F17" s="361" t="s">
        <v>794</v>
      </c>
      <c r="G17" s="368" t="s">
        <v>268</v>
      </c>
    </row>
    <row r="18" spans="3:21" ht="56.25">
      <c r="D18" s="326" t="s">
        <v>275</v>
      </c>
      <c r="E18" s="339" t="s">
        <v>269</v>
      </c>
      <c r="F18" s="361" t="s">
        <v>806</v>
      </c>
      <c r="G18" s="346" t="s">
        <v>332</v>
      </c>
    </row>
    <row r="19" spans="3:21" s="386" customFormat="1">
      <c r="D19" s="352"/>
      <c r="E19" s="312"/>
      <c r="F19" s="312"/>
      <c r="G19" s="312"/>
      <c r="U19" s="245"/>
    </row>
    <row r="20" spans="3:21" s="56" customFormat="1">
      <c r="C20" s="119">
        <v>25</v>
      </c>
      <c r="D20" s="488" t="s">
        <v>244</v>
      </c>
      <c r="E20" s="489"/>
      <c r="F20" s="489"/>
      <c r="G20" s="490"/>
      <c r="U20" s="250"/>
    </row>
    <row r="21" spans="3:21" ht="11.25" customHeight="1">
      <c r="D21" s="481" t="s">
        <v>233</v>
      </c>
      <c r="E21" s="481"/>
      <c r="F21" s="481"/>
      <c r="G21" s="491" t="s">
        <v>234</v>
      </c>
    </row>
    <row r="22" spans="3:21" ht="11.25" customHeight="1">
      <c r="D22" s="398" t="s">
        <v>25</v>
      </c>
      <c r="E22" s="329" t="s">
        <v>257</v>
      </c>
      <c r="F22" s="330" t="s">
        <v>223</v>
      </c>
      <c r="G22" s="492"/>
    </row>
    <row r="23" spans="3:21" ht="12" customHeight="1">
      <c r="D23" s="347" t="s">
        <v>26</v>
      </c>
      <c r="E23" s="331">
        <v>2</v>
      </c>
      <c r="F23" s="332">
        <v>3</v>
      </c>
      <c r="G23" s="333">
        <v>4</v>
      </c>
    </row>
    <row r="24" spans="3:21">
      <c r="D24" s="326">
        <v>1</v>
      </c>
      <c r="E24" s="335" t="s">
        <v>259</v>
      </c>
      <c r="F24" s="361" t="str">
        <f>IF(form_up_date="","",form_up_date)</f>
        <v>03.07.2019</v>
      </c>
      <c r="G24" s="363" t="s">
        <v>260</v>
      </c>
    </row>
    <row r="25" spans="3:21" ht="45">
      <c r="D25" s="326" t="s">
        <v>271</v>
      </c>
      <c r="E25" s="335" t="s">
        <v>261</v>
      </c>
      <c r="F25" s="361" t="s">
        <v>805</v>
      </c>
      <c r="G25" s="336" t="s">
        <v>333</v>
      </c>
    </row>
    <row r="26" spans="3:21" ht="22.5">
      <c r="D26" s="326" t="s">
        <v>272</v>
      </c>
      <c r="E26" s="335" t="s">
        <v>262</v>
      </c>
      <c r="F26" s="361" t="s">
        <v>398</v>
      </c>
      <c r="G26" s="363" t="s">
        <v>263</v>
      </c>
    </row>
    <row r="27" spans="3:21" ht="22.5">
      <c r="D27" s="326" t="s">
        <v>273</v>
      </c>
      <c r="E27" s="335" t="s">
        <v>264</v>
      </c>
      <c r="F27" s="362" t="s">
        <v>265</v>
      </c>
      <c r="G27" s="336"/>
    </row>
    <row r="28" spans="3:21">
      <c r="D28" s="334" t="str">
        <f>D27&amp;".1"</f>
        <v>4.1.1</v>
      </c>
      <c r="E28" s="337" t="s">
        <v>3</v>
      </c>
      <c r="F28" s="361" t="str">
        <f>IF(region_name="","",region_name)</f>
        <v>Ямало-Ненецкий автономный округ</v>
      </c>
      <c r="G28" s="363" t="s">
        <v>266</v>
      </c>
    </row>
    <row r="29" spans="3:21" ht="22.5">
      <c r="D29" s="326" t="s">
        <v>274</v>
      </c>
      <c r="E29" s="338" t="s">
        <v>267</v>
      </c>
      <c r="F29" s="361" t="s">
        <v>794</v>
      </c>
      <c r="G29" s="368" t="s">
        <v>268</v>
      </c>
    </row>
    <row r="30" spans="3:21" ht="56.25">
      <c r="D30" s="326" t="s">
        <v>275</v>
      </c>
      <c r="E30" s="339" t="s">
        <v>269</v>
      </c>
      <c r="F30" s="361" t="s">
        <v>806</v>
      </c>
      <c r="G30" s="346" t="s">
        <v>332</v>
      </c>
    </row>
    <row r="31" spans="3:21" s="386" customFormat="1">
      <c r="D31" s="352"/>
      <c r="E31" s="312"/>
      <c r="F31" s="312"/>
      <c r="G31" s="312"/>
      <c r="U31" s="245"/>
    </row>
    <row r="32" spans="3:21" s="56" customFormat="1">
      <c r="C32" s="119">
        <v>28</v>
      </c>
      <c r="D32" s="488" t="s">
        <v>244</v>
      </c>
      <c r="E32" s="489"/>
      <c r="F32" s="489"/>
      <c r="G32" s="490"/>
      <c r="U32" s="250"/>
    </row>
    <row r="33" spans="3:21" ht="11.25" customHeight="1">
      <c r="D33" s="481" t="s">
        <v>233</v>
      </c>
      <c r="E33" s="481"/>
      <c r="F33" s="481"/>
      <c r="G33" s="491" t="s">
        <v>234</v>
      </c>
    </row>
    <row r="34" spans="3:21" ht="11.25" customHeight="1">
      <c r="D34" s="398" t="s">
        <v>25</v>
      </c>
      <c r="E34" s="329" t="s">
        <v>257</v>
      </c>
      <c r="F34" s="330" t="s">
        <v>223</v>
      </c>
      <c r="G34" s="492"/>
    </row>
    <row r="35" spans="3:21" ht="12" customHeight="1">
      <c r="D35" s="347" t="s">
        <v>26</v>
      </c>
      <c r="E35" s="331">
        <v>2</v>
      </c>
      <c r="F35" s="332">
        <v>3</v>
      </c>
      <c r="G35" s="333">
        <v>4</v>
      </c>
    </row>
    <row r="36" spans="3:21">
      <c r="D36" s="326">
        <v>1</v>
      </c>
      <c r="E36" s="335" t="s">
        <v>259</v>
      </c>
      <c r="F36" s="361" t="str">
        <f>IF(form_up_date="","",form_up_date)</f>
        <v>03.07.2019</v>
      </c>
      <c r="G36" s="363" t="s">
        <v>260</v>
      </c>
    </row>
    <row r="37" spans="3:21" ht="45">
      <c r="D37" s="326" t="s">
        <v>271</v>
      </c>
      <c r="E37" s="335" t="s">
        <v>261</v>
      </c>
      <c r="F37" s="361" t="s">
        <v>805</v>
      </c>
      <c r="G37" s="336" t="s">
        <v>333</v>
      </c>
    </row>
    <row r="38" spans="3:21" ht="22.5">
      <c r="D38" s="326" t="s">
        <v>272</v>
      </c>
      <c r="E38" s="335" t="s">
        <v>262</v>
      </c>
      <c r="F38" s="361" t="s">
        <v>399</v>
      </c>
      <c r="G38" s="363" t="s">
        <v>263</v>
      </c>
    </row>
    <row r="39" spans="3:21" ht="22.5">
      <c r="D39" s="326" t="s">
        <v>273</v>
      </c>
      <c r="E39" s="335" t="s">
        <v>264</v>
      </c>
      <c r="F39" s="362" t="s">
        <v>265</v>
      </c>
      <c r="G39" s="336"/>
    </row>
    <row r="40" spans="3:21">
      <c r="D40" s="334" t="str">
        <f>D39&amp;".1"</f>
        <v>4.1.1</v>
      </c>
      <c r="E40" s="337" t="s">
        <v>3</v>
      </c>
      <c r="F40" s="361" t="str">
        <f>IF(region_name="","",region_name)</f>
        <v>Ямало-Ненецкий автономный округ</v>
      </c>
      <c r="G40" s="363" t="s">
        <v>266</v>
      </c>
    </row>
    <row r="41" spans="3:21" ht="22.5">
      <c r="D41" s="326" t="s">
        <v>274</v>
      </c>
      <c r="E41" s="338" t="s">
        <v>267</v>
      </c>
      <c r="F41" s="361" t="s">
        <v>794</v>
      </c>
      <c r="G41" s="368" t="s">
        <v>268</v>
      </c>
    </row>
    <row r="42" spans="3:21" ht="56.25">
      <c r="D42" s="326" t="s">
        <v>275</v>
      </c>
      <c r="E42" s="339" t="s">
        <v>269</v>
      </c>
      <c r="F42" s="361" t="s">
        <v>806</v>
      </c>
      <c r="G42" s="346" t="s">
        <v>332</v>
      </c>
    </row>
    <row r="43" spans="3:21" s="386" customFormat="1">
      <c r="D43" s="352"/>
      <c r="E43" s="312"/>
      <c r="F43" s="312"/>
      <c r="G43" s="312"/>
      <c r="U43" s="245"/>
    </row>
    <row r="44" spans="3:21" s="56" customFormat="1">
      <c r="C44" s="119">
        <v>31</v>
      </c>
      <c r="D44" s="488" t="s">
        <v>244</v>
      </c>
      <c r="E44" s="489"/>
      <c r="F44" s="489"/>
      <c r="G44" s="490"/>
      <c r="U44" s="250"/>
    </row>
    <row r="45" spans="3:21" ht="11.25" customHeight="1">
      <c r="D45" s="481" t="s">
        <v>233</v>
      </c>
      <c r="E45" s="481"/>
      <c r="F45" s="481"/>
      <c r="G45" s="491" t="s">
        <v>234</v>
      </c>
    </row>
    <row r="46" spans="3:21" ht="11.25" customHeight="1">
      <c r="D46" s="398" t="s">
        <v>25</v>
      </c>
      <c r="E46" s="329" t="s">
        <v>257</v>
      </c>
      <c r="F46" s="330" t="s">
        <v>223</v>
      </c>
      <c r="G46" s="492"/>
    </row>
    <row r="47" spans="3:21" ht="12" customHeight="1">
      <c r="D47" s="347" t="s">
        <v>26</v>
      </c>
      <c r="E47" s="331">
        <v>2</v>
      </c>
      <c r="F47" s="332">
        <v>3</v>
      </c>
      <c r="G47" s="333">
        <v>4</v>
      </c>
    </row>
    <row r="48" spans="3:21">
      <c r="D48" s="326">
        <v>1</v>
      </c>
      <c r="E48" s="335" t="s">
        <v>259</v>
      </c>
      <c r="F48" s="361" t="str">
        <f>IF(form_up_date="","",form_up_date)</f>
        <v>03.07.2019</v>
      </c>
      <c r="G48" s="363" t="s">
        <v>260</v>
      </c>
    </row>
    <row r="49" spans="3:21" ht="45">
      <c r="D49" s="326" t="s">
        <v>271</v>
      </c>
      <c r="E49" s="335" t="s">
        <v>261</v>
      </c>
      <c r="F49" s="361" t="s">
        <v>805</v>
      </c>
      <c r="G49" s="336" t="s">
        <v>333</v>
      </c>
    </row>
    <row r="50" spans="3:21" ht="22.5">
      <c r="D50" s="326" t="s">
        <v>272</v>
      </c>
      <c r="E50" s="335" t="s">
        <v>262</v>
      </c>
      <c r="F50" s="361" t="s">
        <v>391</v>
      </c>
      <c r="G50" s="363" t="s">
        <v>263</v>
      </c>
    </row>
    <row r="51" spans="3:21" ht="22.5">
      <c r="D51" s="326" t="s">
        <v>273</v>
      </c>
      <c r="E51" s="335" t="s">
        <v>264</v>
      </c>
      <c r="F51" s="362" t="s">
        <v>265</v>
      </c>
      <c r="G51" s="336"/>
    </row>
    <row r="52" spans="3:21">
      <c r="D52" s="334" t="str">
        <f>D51&amp;".1"</f>
        <v>4.1.1</v>
      </c>
      <c r="E52" s="337" t="s">
        <v>3</v>
      </c>
      <c r="F52" s="361" t="str">
        <f>IF(region_name="","",region_name)</f>
        <v>Ямало-Ненецкий автономный округ</v>
      </c>
      <c r="G52" s="363" t="s">
        <v>266</v>
      </c>
    </row>
    <row r="53" spans="3:21" ht="22.5">
      <c r="D53" s="326" t="s">
        <v>274</v>
      </c>
      <c r="E53" s="338" t="s">
        <v>267</v>
      </c>
      <c r="F53" s="361" t="s">
        <v>794</v>
      </c>
      <c r="G53" s="368" t="s">
        <v>268</v>
      </c>
    </row>
    <row r="54" spans="3:21" ht="56.25">
      <c r="D54" s="326" t="s">
        <v>275</v>
      </c>
      <c r="E54" s="339" t="s">
        <v>269</v>
      </c>
      <c r="F54" s="361" t="s">
        <v>806</v>
      </c>
      <c r="G54" s="346" t="s">
        <v>332</v>
      </c>
    </row>
    <row r="55" spans="3:21" s="386" customFormat="1">
      <c r="D55" s="352"/>
      <c r="E55" s="312"/>
      <c r="F55" s="312"/>
      <c r="G55" s="312"/>
      <c r="U55" s="245"/>
    </row>
    <row r="56" spans="3:21" s="56" customFormat="1">
      <c r="C56" s="119">
        <v>34</v>
      </c>
      <c r="D56" s="488" t="s">
        <v>244</v>
      </c>
      <c r="E56" s="489"/>
      <c r="F56" s="489"/>
      <c r="G56" s="490"/>
      <c r="U56" s="250"/>
    </row>
    <row r="57" spans="3:21" ht="11.25" customHeight="1">
      <c r="D57" s="481" t="s">
        <v>233</v>
      </c>
      <c r="E57" s="481"/>
      <c r="F57" s="481"/>
      <c r="G57" s="491" t="s">
        <v>234</v>
      </c>
    </row>
    <row r="58" spans="3:21" ht="11.25" customHeight="1">
      <c r="D58" s="398" t="s">
        <v>25</v>
      </c>
      <c r="E58" s="329" t="s">
        <v>257</v>
      </c>
      <c r="F58" s="330" t="s">
        <v>223</v>
      </c>
      <c r="G58" s="492"/>
    </row>
    <row r="59" spans="3:21" ht="12" customHeight="1">
      <c r="D59" s="347" t="s">
        <v>26</v>
      </c>
      <c r="E59" s="331">
        <v>2</v>
      </c>
      <c r="F59" s="332">
        <v>3</v>
      </c>
      <c r="G59" s="333">
        <v>4</v>
      </c>
    </row>
    <row r="60" spans="3:21">
      <c r="D60" s="326">
        <v>1</v>
      </c>
      <c r="E60" s="335" t="s">
        <v>259</v>
      </c>
      <c r="F60" s="361" t="str">
        <f>IF(form_up_date="","",form_up_date)</f>
        <v>03.07.2019</v>
      </c>
      <c r="G60" s="363" t="s">
        <v>260</v>
      </c>
    </row>
    <row r="61" spans="3:21" ht="45">
      <c r="D61" s="326" t="s">
        <v>271</v>
      </c>
      <c r="E61" s="335" t="s">
        <v>261</v>
      </c>
      <c r="F61" s="361" t="s">
        <v>805</v>
      </c>
      <c r="G61" s="336" t="s">
        <v>333</v>
      </c>
    </row>
    <row r="62" spans="3:21" ht="22.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>
      <c r="D63" s="326" t="s">
        <v>273</v>
      </c>
      <c r="E63" s="335" t="s">
        <v>264</v>
      </c>
      <c r="F63" s="362" t="s">
        <v>265</v>
      </c>
      <c r="G63" s="336"/>
    </row>
    <row r="64" spans="3:21">
      <c r="D64" s="334" t="str">
        <f>D63&amp;".1"</f>
        <v>4.1.1</v>
      </c>
      <c r="E64" s="337" t="s">
        <v>3</v>
      </c>
      <c r="F64" s="361" t="str">
        <f>IF(region_name="","",region_name)</f>
        <v>Ямало-Ненецкий автономный округ</v>
      </c>
      <c r="G64" s="363" t="s">
        <v>266</v>
      </c>
    </row>
    <row r="65" spans="1:7" ht="22.5">
      <c r="D65" s="326" t="s">
        <v>274</v>
      </c>
      <c r="E65" s="338" t="s">
        <v>267</v>
      </c>
      <c r="F65" s="361" t="s">
        <v>794</v>
      </c>
      <c r="G65" s="368" t="s">
        <v>268</v>
      </c>
    </row>
    <row r="66" spans="1:7" ht="56.25">
      <c r="D66" s="326" t="s">
        <v>275</v>
      </c>
      <c r="E66" s="339" t="s">
        <v>269</v>
      </c>
      <c r="F66" s="361" t="s">
        <v>806</v>
      </c>
      <c r="G66" s="346" t="s">
        <v>332</v>
      </c>
    </row>
    <row r="67" spans="1:7">
      <c r="A67" s="18"/>
      <c r="D67" s="340"/>
      <c r="E67" s="341"/>
      <c r="F67" s="342"/>
      <c r="G67" s="343"/>
    </row>
    <row r="68" spans="1:7">
      <c r="A68" s="18"/>
      <c r="D68" s="344"/>
      <c r="E68" s="493" t="s">
        <v>270</v>
      </c>
      <c r="F68" s="493"/>
      <c r="G68" s="345"/>
    </row>
  </sheetData>
  <sheetProtection password="FA9C" sheet="1" objects="1" scenarios="1" formatColumns="0" formatRows="0"/>
  <mergeCells count="18">
    <mergeCell ref="E68:F68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57:F57"/>
    <mergeCell ref="G57:G58"/>
    <mergeCell ref="D20:G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67:G6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/>
  <dimension ref="A1:U68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4" t="s">
        <v>258</v>
      </c>
      <c r="E5" s="484"/>
      <c r="F5" s="484"/>
      <c r="G5" s="484"/>
      <c r="H5" s="228"/>
    </row>
    <row r="6" spans="1:21" ht="15" customHeight="1">
      <c r="A6" s="18"/>
      <c r="C6" s="71"/>
      <c r="D6" s="485" t="str">
        <f>IF(org=0,"Не определено",org)</f>
        <v>АО "Салехардэнерго"</v>
      </c>
      <c r="E6" s="485"/>
      <c r="F6" s="485"/>
      <c r="G6" s="485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8" t="s">
        <v>244</v>
      </c>
      <c r="E8" s="489"/>
      <c r="F8" s="489"/>
      <c r="G8" s="490"/>
      <c r="U8" s="250"/>
    </row>
    <row r="9" spans="1:21" ht="11.25" customHeight="1">
      <c r="D9" s="481" t="s">
        <v>233</v>
      </c>
      <c r="E9" s="481"/>
      <c r="F9" s="481"/>
      <c r="G9" s="491" t="s">
        <v>234</v>
      </c>
    </row>
    <row r="10" spans="1:21" ht="11.25" customHeight="1">
      <c r="D10" s="398" t="s">
        <v>25</v>
      </c>
      <c r="E10" s="329" t="s">
        <v>257</v>
      </c>
      <c r="F10" s="330" t="s">
        <v>223</v>
      </c>
      <c r="G10" s="492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03.07.2019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805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798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Ямало-Ненецкий автономный округ</v>
      </c>
      <c r="G16" s="363" t="s">
        <v>266</v>
      </c>
    </row>
    <row r="17" spans="3:21" ht="22.5">
      <c r="D17" s="326" t="s">
        <v>274</v>
      </c>
      <c r="E17" s="338" t="s">
        <v>267</v>
      </c>
      <c r="F17" s="361" t="s">
        <v>794</v>
      </c>
      <c r="G17" s="368" t="s">
        <v>268</v>
      </c>
    </row>
    <row r="18" spans="3:21" ht="56.25">
      <c r="D18" s="326" t="s">
        <v>275</v>
      </c>
      <c r="E18" s="339" t="s">
        <v>269</v>
      </c>
      <c r="F18" s="361" t="s">
        <v>806</v>
      </c>
      <c r="G18" s="346" t="s">
        <v>332</v>
      </c>
    </row>
    <row r="19" spans="3:21" s="386" customFormat="1">
      <c r="D19" s="352"/>
      <c r="E19" s="312"/>
      <c r="F19" s="312"/>
      <c r="G19" s="312"/>
      <c r="U19" s="245"/>
    </row>
    <row r="20" spans="3:21" s="56" customFormat="1">
      <c r="C20" s="119">
        <v>25</v>
      </c>
      <c r="D20" s="488" t="s">
        <v>244</v>
      </c>
      <c r="E20" s="489"/>
      <c r="F20" s="489"/>
      <c r="G20" s="490"/>
      <c r="U20" s="250"/>
    </row>
    <row r="21" spans="3:21" ht="11.25" customHeight="1">
      <c r="D21" s="481" t="s">
        <v>233</v>
      </c>
      <c r="E21" s="481"/>
      <c r="F21" s="481"/>
      <c r="G21" s="491" t="s">
        <v>234</v>
      </c>
    </row>
    <row r="22" spans="3:21" ht="11.25" customHeight="1">
      <c r="D22" s="398" t="s">
        <v>25</v>
      </c>
      <c r="E22" s="329" t="s">
        <v>257</v>
      </c>
      <c r="F22" s="330" t="s">
        <v>223</v>
      </c>
      <c r="G22" s="492"/>
    </row>
    <row r="23" spans="3:21" ht="12" customHeight="1">
      <c r="D23" s="347" t="s">
        <v>26</v>
      </c>
      <c r="E23" s="331">
        <v>2</v>
      </c>
      <c r="F23" s="332">
        <v>3</v>
      </c>
      <c r="G23" s="333">
        <v>4</v>
      </c>
    </row>
    <row r="24" spans="3:21">
      <c r="D24" s="326">
        <v>1</v>
      </c>
      <c r="E24" s="335" t="s">
        <v>259</v>
      </c>
      <c r="F24" s="361" t="str">
        <f>IF(form_up_date="","",form_up_date)</f>
        <v>03.07.2019</v>
      </c>
      <c r="G24" s="363" t="s">
        <v>260</v>
      </c>
    </row>
    <row r="25" spans="3:21" ht="45">
      <c r="D25" s="326" t="s">
        <v>271</v>
      </c>
      <c r="E25" s="335" t="s">
        <v>261</v>
      </c>
      <c r="F25" s="361" t="s">
        <v>805</v>
      </c>
      <c r="G25" s="336" t="s">
        <v>333</v>
      </c>
    </row>
    <row r="26" spans="3:21" ht="22.5">
      <c r="D26" s="326" t="s">
        <v>272</v>
      </c>
      <c r="E26" s="335" t="s">
        <v>262</v>
      </c>
      <c r="F26" s="361" t="s">
        <v>398</v>
      </c>
      <c r="G26" s="363" t="s">
        <v>263</v>
      </c>
    </row>
    <row r="27" spans="3:21" ht="22.5">
      <c r="D27" s="326" t="s">
        <v>273</v>
      </c>
      <c r="E27" s="335" t="s">
        <v>264</v>
      </c>
      <c r="F27" s="362" t="s">
        <v>265</v>
      </c>
      <c r="G27" s="336"/>
    </row>
    <row r="28" spans="3:21">
      <c r="D28" s="334" t="str">
        <f>D27&amp;".1"</f>
        <v>4.1.1</v>
      </c>
      <c r="E28" s="337" t="s">
        <v>3</v>
      </c>
      <c r="F28" s="361" t="str">
        <f>IF(region_name="","",region_name)</f>
        <v>Ямало-Ненецкий автономный округ</v>
      </c>
      <c r="G28" s="363" t="s">
        <v>266</v>
      </c>
    </row>
    <row r="29" spans="3:21" ht="22.5">
      <c r="D29" s="326" t="s">
        <v>274</v>
      </c>
      <c r="E29" s="338" t="s">
        <v>267</v>
      </c>
      <c r="F29" s="361" t="s">
        <v>794</v>
      </c>
      <c r="G29" s="368" t="s">
        <v>268</v>
      </c>
    </row>
    <row r="30" spans="3:21" ht="56.25">
      <c r="D30" s="326" t="s">
        <v>275</v>
      </c>
      <c r="E30" s="339" t="s">
        <v>269</v>
      </c>
      <c r="F30" s="361" t="s">
        <v>806</v>
      </c>
      <c r="G30" s="346" t="s">
        <v>332</v>
      </c>
    </row>
    <row r="31" spans="3:21" s="386" customFormat="1">
      <c r="D31" s="352"/>
      <c r="E31" s="312"/>
      <c r="F31" s="312"/>
      <c r="G31" s="312"/>
      <c r="U31" s="245"/>
    </row>
    <row r="32" spans="3:21" s="56" customFormat="1">
      <c r="C32" s="119">
        <v>28</v>
      </c>
      <c r="D32" s="488" t="s">
        <v>244</v>
      </c>
      <c r="E32" s="489"/>
      <c r="F32" s="489"/>
      <c r="G32" s="490"/>
      <c r="U32" s="250"/>
    </row>
    <row r="33" spans="3:21" ht="11.25" customHeight="1">
      <c r="D33" s="481" t="s">
        <v>233</v>
      </c>
      <c r="E33" s="481"/>
      <c r="F33" s="481"/>
      <c r="G33" s="491" t="s">
        <v>234</v>
      </c>
    </row>
    <row r="34" spans="3:21" ht="11.25" customHeight="1">
      <c r="D34" s="398" t="s">
        <v>25</v>
      </c>
      <c r="E34" s="329" t="s">
        <v>257</v>
      </c>
      <c r="F34" s="330" t="s">
        <v>223</v>
      </c>
      <c r="G34" s="492"/>
    </row>
    <row r="35" spans="3:21" ht="12" customHeight="1">
      <c r="D35" s="347" t="s">
        <v>26</v>
      </c>
      <c r="E35" s="331">
        <v>2</v>
      </c>
      <c r="F35" s="332">
        <v>3</v>
      </c>
      <c r="G35" s="333">
        <v>4</v>
      </c>
    </row>
    <row r="36" spans="3:21">
      <c r="D36" s="326">
        <v>1</v>
      </c>
      <c r="E36" s="335" t="s">
        <v>259</v>
      </c>
      <c r="F36" s="361" t="str">
        <f>IF(form_up_date="","",form_up_date)</f>
        <v>03.07.2019</v>
      </c>
      <c r="G36" s="363" t="s">
        <v>260</v>
      </c>
    </row>
    <row r="37" spans="3:21" ht="45">
      <c r="D37" s="326" t="s">
        <v>271</v>
      </c>
      <c r="E37" s="335" t="s">
        <v>261</v>
      </c>
      <c r="F37" s="361" t="s">
        <v>805</v>
      </c>
      <c r="G37" s="336" t="s">
        <v>333</v>
      </c>
    </row>
    <row r="38" spans="3:21" ht="22.5">
      <c r="D38" s="326" t="s">
        <v>272</v>
      </c>
      <c r="E38" s="335" t="s">
        <v>262</v>
      </c>
      <c r="F38" s="361" t="s">
        <v>399</v>
      </c>
      <c r="G38" s="363" t="s">
        <v>263</v>
      </c>
    </row>
    <row r="39" spans="3:21" ht="22.5">
      <c r="D39" s="326" t="s">
        <v>273</v>
      </c>
      <c r="E39" s="335" t="s">
        <v>264</v>
      </c>
      <c r="F39" s="362" t="s">
        <v>265</v>
      </c>
      <c r="G39" s="336"/>
    </row>
    <row r="40" spans="3:21">
      <c r="D40" s="334" t="str">
        <f>D39&amp;".1"</f>
        <v>4.1.1</v>
      </c>
      <c r="E40" s="337" t="s">
        <v>3</v>
      </c>
      <c r="F40" s="361" t="str">
        <f>IF(region_name="","",region_name)</f>
        <v>Ямало-Ненецкий автономный округ</v>
      </c>
      <c r="G40" s="363" t="s">
        <v>266</v>
      </c>
    </row>
    <row r="41" spans="3:21" ht="22.5">
      <c r="D41" s="326" t="s">
        <v>274</v>
      </c>
      <c r="E41" s="338" t="s">
        <v>267</v>
      </c>
      <c r="F41" s="361" t="s">
        <v>794</v>
      </c>
      <c r="G41" s="368" t="s">
        <v>268</v>
      </c>
    </row>
    <row r="42" spans="3:21" ht="56.25">
      <c r="D42" s="326" t="s">
        <v>275</v>
      </c>
      <c r="E42" s="339" t="s">
        <v>269</v>
      </c>
      <c r="F42" s="361" t="s">
        <v>806</v>
      </c>
      <c r="G42" s="346" t="s">
        <v>332</v>
      </c>
    </row>
    <row r="43" spans="3:21" s="386" customFormat="1">
      <c r="D43" s="352"/>
      <c r="E43" s="312"/>
      <c r="F43" s="312"/>
      <c r="G43" s="312"/>
      <c r="U43" s="245"/>
    </row>
    <row r="44" spans="3:21" s="56" customFormat="1">
      <c r="C44" s="119">
        <v>31</v>
      </c>
      <c r="D44" s="488" t="s">
        <v>244</v>
      </c>
      <c r="E44" s="489"/>
      <c r="F44" s="489"/>
      <c r="G44" s="490"/>
      <c r="U44" s="250"/>
    </row>
    <row r="45" spans="3:21" ht="11.25" customHeight="1">
      <c r="D45" s="481" t="s">
        <v>233</v>
      </c>
      <c r="E45" s="481"/>
      <c r="F45" s="481"/>
      <c r="G45" s="491" t="s">
        <v>234</v>
      </c>
    </row>
    <row r="46" spans="3:21" ht="11.25" customHeight="1">
      <c r="D46" s="398" t="s">
        <v>25</v>
      </c>
      <c r="E46" s="329" t="s">
        <v>257</v>
      </c>
      <c r="F46" s="330" t="s">
        <v>223</v>
      </c>
      <c r="G46" s="492"/>
    </row>
    <row r="47" spans="3:21" ht="12" customHeight="1">
      <c r="D47" s="347" t="s">
        <v>26</v>
      </c>
      <c r="E47" s="331">
        <v>2</v>
      </c>
      <c r="F47" s="332">
        <v>3</v>
      </c>
      <c r="G47" s="333">
        <v>4</v>
      </c>
    </row>
    <row r="48" spans="3:21">
      <c r="D48" s="326">
        <v>1</v>
      </c>
      <c r="E48" s="335" t="s">
        <v>259</v>
      </c>
      <c r="F48" s="361" t="str">
        <f>IF(form_up_date="","",form_up_date)</f>
        <v>03.07.2019</v>
      </c>
      <c r="G48" s="363" t="s">
        <v>260</v>
      </c>
    </row>
    <row r="49" spans="3:21" ht="45">
      <c r="D49" s="326" t="s">
        <v>271</v>
      </c>
      <c r="E49" s="335" t="s">
        <v>261</v>
      </c>
      <c r="F49" s="361" t="s">
        <v>805</v>
      </c>
      <c r="G49" s="336" t="s">
        <v>333</v>
      </c>
    </row>
    <row r="50" spans="3:21" ht="22.5">
      <c r="D50" s="326" t="s">
        <v>272</v>
      </c>
      <c r="E50" s="335" t="s">
        <v>262</v>
      </c>
      <c r="F50" s="361" t="s">
        <v>391</v>
      </c>
      <c r="G50" s="363" t="s">
        <v>263</v>
      </c>
    </row>
    <row r="51" spans="3:21" ht="22.5">
      <c r="D51" s="326" t="s">
        <v>273</v>
      </c>
      <c r="E51" s="335" t="s">
        <v>264</v>
      </c>
      <c r="F51" s="362" t="s">
        <v>265</v>
      </c>
      <c r="G51" s="336"/>
    </row>
    <row r="52" spans="3:21">
      <c r="D52" s="334" t="str">
        <f>D51&amp;".1"</f>
        <v>4.1.1</v>
      </c>
      <c r="E52" s="337" t="s">
        <v>3</v>
      </c>
      <c r="F52" s="361" t="str">
        <f>IF(region_name="","",region_name)</f>
        <v>Ямало-Ненецкий автономный округ</v>
      </c>
      <c r="G52" s="363" t="s">
        <v>266</v>
      </c>
    </row>
    <row r="53" spans="3:21" ht="22.5">
      <c r="D53" s="326" t="s">
        <v>274</v>
      </c>
      <c r="E53" s="338" t="s">
        <v>267</v>
      </c>
      <c r="F53" s="361" t="s">
        <v>794</v>
      </c>
      <c r="G53" s="368" t="s">
        <v>268</v>
      </c>
    </row>
    <row r="54" spans="3:21" ht="56.25">
      <c r="D54" s="326" t="s">
        <v>275</v>
      </c>
      <c r="E54" s="339" t="s">
        <v>269</v>
      </c>
      <c r="F54" s="361" t="s">
        <v>806</v>
      </c>
      <c r="G54" s="346" t="s">
        <v>332</v>
      </c>
    </row>
    <row r="55" spans="3:21" s="386" customFormat="1">
      <c r="D55" s="352"/>
      <c r="E55" s="312"/>
      <c r="F55" s="312"/>
      <c r="G55" s="312"/>
      <c r="U55" s="245"/>
    </row>
    <row r="56" spans="3:21" s="56" customFormat="1">
      <c r="C56" s="119">
        <v>34</v>
      </c>
      <c r="D56" s="488" t="s">
        <v>244</v>
      </c>
      <c r="E56" s="489"/>
      <c r="F56" s="489"/>
      <c r="G56" s="490"/>
      <c r="U56" s="250"/>
    </row>
    <row r="57" spans="3:21" ht="11.25" customHeight="1">
      <c r="D57" s="481" t="s">
        <v>233</v>
      </c>
      <c r="E57" s="481"/>
      <c r="F57" s="481"/>
      <c r="G57" s="491" t="s">
        <v>234</v>
      </c>
    </row>
    <row r="58" spans="3:21" ht="11.25" customHeight="1">
      <c r="D58" s="398" t="s">
        <v>25</v>
      </c>
      <c r="E58" s="329" t="s">
        <v>257</v>
      </c>
      <c r="F58" s="330" t="s">
        <v>223</v>
      </c>
      <c r="G58" s="492"/>
    </row>
    <row r="59" spans="3:21" ht="12" customHeight="1">
      <c r="D59" s="347" t="s">
        <v>26</v>
      </c>
      <c r="E59" s="331">
        <v>2</v>
      </c>
      <c r="F59" s="332">
        <v>3</v>
      </c>
      <c r="G59" s="333">
        <v>4</v>
      </c>
    </row>
    <row r="60" spans="3:21">
      <c r="D60" s="326">
        <v>1</v>
      </c>
      <c r="E60" s="335" t="s">
        <v>259</v>
      </c>
      <c r="F60" s="361" t="str">
        <f>IF(form_up_date="","",form_up_date)</f>
        <v>03.07.2019</v>
      </c>
      <c r="G60" s="363" t="s">
        <v>260</v>
      </c>
    </row>
    <row r="61" spans="3:21" ht="45">
      <c r="D61" s="326" t="s">
        <v>271</v>
      </c>
      <c r="E61" s="335" t="s">
        <v>261</v>
      </c>
      <c r="F61" s="361" t="s">
        <v>805</v>
      </c>
      <c r="G61" s="336" t="s">
        <v>333</v>
      </c>
    </row>
    <row r="62" spans="3:21" ht="22.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>
      <c r="D63" s="326" t="s">
        <v>273</v>
      </c>
      <c r="E63" s="335" t="s">
        <v>264</v>
      </c>
      <c r="F63" s="362" t="s">
        <v>265</v>
      </c>
      <c r="G63" s="336"/>
    </row>
    <row r="64" spans="3:21">
      <c r="D64" s="334" t="str">
        <f>D63&amp;".1"</f>
        <v>4.1.1</v>
      </c>
      <c r="E64" s="337" t="s">
        <v>3</v>
      </c>
      <c r="F64" s="361" t="str">
        <f>IF(region_name="","",region_name)</f>
        <v>Ямало-Ненецкий автономный округ</v>
      </c>
      <c r="G64" s="363" t="s">
        <v>266</v>
      </c>
    </row>
    <row r="65" spans="1:7" ht="22.5">
      <c r="D65" s="326" t="s">
        <v>274</v>
      </c>
      <c r="E65" s="338" t="s">
        <v>267</v>
      </c>
      <c r="F65" s="361" t="s">
        <v>794</v>
      </c>
      <c r="G65" s="368" t="s">
        <v>268</v>
      </c>
    </row>
    <row r="66" spans="1:7" ht="56.25">
      <c r="D66" s="326" t="s">
        <v>275</v>
      </c>
      <c r="E66" s="339" t="s">
        <v>269</v>
      </c>
      <c r="F66" s="361" t="s">
        <v>806</v>
      </c>
      <c r="G66" s="346" t="s">
        <v>332</v>
      </c>
    </row>
    <row r="67" spans="1:7">
      <c r="A67" s="18"/>
      <c r="D67" s="340"/>
      <c r="E67" s="341"/>
      <c r="F67" s="342"/>
      <c r="G67" s="343"/>
    </row>
    <row r="68" spans="1:7">
      <c r="A68" s="18"/>
      <c r="D68" s="344"/>
      <c r="E68" s="493" t="s">
        <v>270</v>
      </c>
      <c r="F68" s="493"/>
      <c r="G68" s="345"/>
    </row>
  </sheetData>
  <sheetProtection password="FA9C" sheet="1" objects="1" scenarios="1" formatColumns="0" formatRows="0"/>
  <mergeCells count="18">
    <mergeCell ref="D44:G44"/>
    <mergeCell ref="D45:F45"/>
    <mergeCell ref="D20:G20"/>
    <mergeCell ref="D21:F21"/>
    <mergeCell ref="G21:G22"/>
    <mergeCell ref="D32:G32"/>
    <mergeCell ref="D33:F33"/>
    <mergeCell ref="G33:G34"/>
    <mergeCell ref="D5:G5"/>
    <mergeCell ref="D6:G6"/>
    <mergeCell ref="D8:G8"/>
    <mergeCell ref="D9:F9"/>
    <mergeCell ref="G9:G10"/>
    <mergeCell ref="G45:G46"/>
    <mergeCell ref="D56:G56"/>
    <mergeCell ref="D57:F57"/>
    <mergeCell ref="G57:G58"/>
    <mergeCell ref="E68:F6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67:G6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V18"/>
  <sheetViews>
    <sheetView showGridLines="0" tabSelected="1" topLeftCell="C4" zoomScaleNormal="100" workbookViewId="0">
      <selection activeCell="G14" sqref="G14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1" width="40.7109375" style="18" customWidth="1"/>
    <col min="12" max="12" width="93.42578125" style="179" customWidth="1"/>
    <col min="13" max="21" width="10.5703125" style="18"/>
    <col min="22" max="22" width="10.5703125" style="238"/>
    <col min="23" max="16384" width="10.5703125" style="18"/>
  </cols>
  <sheetData>
    <row r="1" spans="1:22" s="179" customFormat="1" ht="15" hidden="1" customHeight="1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V1" s="239"/>
    </row>
    <row r="2" spans="1:22" ht="56.25" hidden="1">
      <c r="D2" s="326"/>
      <c r="E2" s="359"/>
      <c r="F2" s="365" t="s">
        <v>71</v>
      </c>
      <c r="G2" s="327"/>
      <c r="H2" s="327"/>
      <c r="I2" s="327"/>
      <c r="J2" s="327"/>
      <c r="K2" s="327"/>
      <c r="L2" s="319" t="s">
        <v>344</v>
      </c>
    </row>
    <row r="3" spans="1:22" s="179" customFormat="1" ht="15" hidden="1" customHeight="1">
      <c r="C3" s="226"/>
      <c r="V3" s="239"/>
    </row>
    <row r="4" spans="1:22" ht="11.25" customHeight="1">
      <c r="C4" s="71"/>
      <c r="D4" s="72"/>
      <c r="E4" s="72"/>
      <c r="F4" s="72"/>
      <c r="G4" s="72"/>
      <c r="H4" s="72"/>
      <c r="I4" s="72"/>
      <c r="J4" s="72"/>
      <c r="K4" s="72"/>
    </row>
    <row r="5" spans="1:22" ht="36.75" customHeight="1">
      <c r="C5" s="71"/>
      <c r="D5" s="48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4"/>
      <c r="F5" s="484"/>
      <c r="G5" s="484"/>
      <c r="H5" s="373"/>
      <c r="I5" s="373"/>
      <c r="J5" s="373"/>
      <c r="K5" s="373"/>
      <c r="L5" s="228"/>
    </row>
    <row r="6" spans="1:22" ht="15" customHeight="1">
      <c r="C6" s="71"/>
      <c r="D6" s="485" t="str">
        <f>IF(org=0,"Не определено",org)</f>
        <v>АО "Салехардэнерго"</v>
      </c>
      <c r="E6" s="485"/>
      <c r="F6" s="485"/>
      <c r="G6" s="485"/>
      <c r="H6" s="373"/>
      <c r="I6" s="373"/>
      <c r="J6" s="373"/>
      <c r="K6" s="373"/>
      <c r="L6" s="228"/>
    </row>
    <row r="7" spans="1:22" ht="11.25" customHeight="1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</row>
    <row r="8" spans="1:22" ht="123.75">
      <c r="C8" s="71"/>
      <c r="D8" s="442" t="s">
        <v>25</v>
      </c>
      <c r="E8" s="486" t="s">
        <v>257</v>
      </c>
      <c r="F8" s="486" t="s">
        <v>159</v>
      </c>
      <c r="G8" s="321" t="s">
        <v>800</v>
      </c>
      <c r="H8" s="395" t="s">
        <v>801</v>
      </c>
      <c r="I8" s="395" t="s">
        <v>802</v>
      </c>
      <c r="J8" s="395" t="s">
        <v>803</v>
      </c>
      <c r="K8" s="395" t="s">
        <v>804</v>
      </c>
      <c r="L8" s="480" t="s">
        <v>234</v>
      </c>
    </row>
    <row r="9" spans="1:22" ht="21" customHeight="1">
      <c r="C9" s="71"/>
      <c r="D9" s="442"/>
      <c r="E9" s="486"/>
      <c r="F9" s="486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481"/>
    </row>
    <row r="10" spans="1:22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227" t="str">
        <f>J1&amp;".1"</f>
        <v>7.1</v>
      </c>
      <c r="K10" s="227" t="str">
        <f>K1&amp;".1"</f>
        <v>8.1</v>
      </c>
      <c r="L10" s="319"/>
    </row>
    <row r="11" spans="1:22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3</v>
      </c>
      <c r="I11" s="323">
        <v>0</v>
      </c>
      <c r="J11" s="323">
        <v>0</v>
      </c>
      <c r="K11" s="323">
        <v>0</v>
      </c>
      <c r="L11" s="319" t="s">
        <v>341</v>
      </c>
    </row>
    <row r="12" spans="1:22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10</v>
      </c>
      <c r="I12" s="323">
        <v>0</v>
      </c>
      <c r="J12" s="323">
        <v>0</v>
      </c>
      <c r="K12" s="323">
        <v>0</v>
      </c>
      <c r="L12" s="319" t="s">
        <v>342</v>
      </c>
    </row>
    <row r="13" spans="1:22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19" t="s">
        <v>343</v>
      </c>
    </row>
    <row r="14" spans="1:22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19" t="s">
        <v>346</v>
      </c>
    </row>
    <row r="15" spans="1:22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0</v>
      </c>
      <c r="H15" s="324">
        <f>SUM(H16:H18)</f>
        <v>48.252000000000002</v>
      </c>
      <c r="I15" s="324">
        <f>SUM(I16:I18)</f>
        <v>0</v>
      </c>
      <c r="J15" s="324">
        <f>SUM(J16:J18)</f>
        <v>0</v>
      </c>
      <c r="K15" s="324">
        <f>SUM(K16:K18)</f>
        <v>0</v>
      </c>
      <c r="L15" s="319" t="s">
        <v>345</v>
      </c>
    </row>
    <row r="16" spans="1:22" ht="15" hidden="1" customHeight="1">
      <c r="D16" s="72" t="s">
        <v>256</v>
      </c>
      <c r="E16" s="223"/>
      <c r="F16" s="72"/>
      <c r="G16" s="72"/>
      <c r="H16" s="72"/>
      <c r="I16" s="72"/>
      <c r="J16" s="72"/>
      <c r="K16" s="72"/>
    </row>
    <row r="17" spans="1:22" ht="56.25">
      <c r="C17" s="154"/>
      <c r="D17" s="326" t="s">
        <v>283</v>
      </c>
      <c r="E17" s="358" t="s">
        <v>807</v>
      </c>
      <c r="F17" s="365" t="s">
        <v>71</v>
      </c>
      <c r="G17" s="327"/>
      <c r="H17" s="327">
        <v>48.252000000000002</v>
      </c>
      <c r="I17" s="327"/>
      <c r="J17" s="327"/>
      <c r="K17" s="327"/>
      <c r="L17" s="319" t="s">
        <v>344</v>
      </c>
    </row>
    <row r="18" spans="1:22" ht="11.2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5"/>
      <c r="V18" s="18"/>
    </row>
  </sheetData>
  <sheetProtection password="FA9C" sheet="1" objects="1" scenarios="1" formatColumns="0" formatRows="0"/>
  <mergeCells count="6">
    <mergeCell ref="L8:L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K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K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K2 G17:K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4" t="s">
        <v>162</v>
      </c>
      <c r="E7" s="494"/>
      <c r="U7" s="247"/>
    </row>
    <row r="8" spans="3:21" s="78" customFormat="1" ht="15" customHeight="1">
      <c r="C8" s="79"/>
      <c r="D8" s="495" t="str">
        <f>IF(org=0,"Не определено",org)</f>
        <v>АО "Салехардэнерго"</v>
      </c>
      <c r="E8" s="495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9" t="s">
        <v>232</v>
      </c>
      <c r="E5" s="499"/>
      <c r="F5" s="499"/>
      <c r="G5" s="499"/>
      <c r="H5" s="499"/>
      <c r="I5" s="499"/>
      <c r="J5" s="499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500" t="s">
        <v>233</v>
      </c>
      <c r="E8" s="500"/>
      <c r="F8" s="500"/>
      <c r="G8" s="500"/>
      <c r="H8" s="500"/>
      <c r="I8" s="500"/>
      <c r="J8" s="500"/>
      <c r="K8" s="500" t="s">
        <v>234</v>
      </c>
    </row>
    <row r="9" spans="1:14" s="288" customFormat="1">
      <c r="A9" s="284"/>
      <c r="B9" s="285"/>
      <c r="C9" s="286"/>
      <c r="D9" s="500" t="s">
        <v>25</v>
      </c>
      <c r="E9" s="500" t="s">
        <v>235</v>
      </c>
      <c r="F9" s="500"/>
      <c r="G9" s="500" t="s">
        <v>236</v>
      </c>
      <c r="H9" s="500"/>
      <c r="I9" s="500"/>
      <c r="J9" s="500"/>
      <c r="K9" s="500"/>
    </row>
    <row r="10" spans="1:14" s="288" customFormat="1" ht="22.5">
      <c r="A10" s="284"/>
      <c r="B10" s="285"/>
      <c r="C10" s="286"/>
      <c r="D10" s="500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0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6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7"/>
    </row>
    <row r="14" spans="1:14" ht="3" customHeight="1">
      <c r="A14" s="265"/>
      <c r="B14" s="265"/>
      <c r="C14" s="265"/>
    </row>
    <row r="15" spans="1:14" ht="27.75" customHeight="1">
      <c r="E15" s="498" t="s">
        <v>241</v>
      </c>
      <c r="F15" s="498"/>
      <c r="G15" s="498"/>
      <c r="H15" s="498"/>
      <c r="I15" s="498"/>
      <c r="J15" s="49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1" t="s">
        <v>6</v>
      </c>
      <c r="E7" s="501"/>
      <c r="L7" s="247"/>
    </row>
    <row r="8" spans="3:12" s="78" customFormat="1" ht="15" customHeight="1">
      <c r="C8" s="86"/>
      <c r="D8" s="495" t="str">
        <f>IF(org=0,"Не определено",org)</f>
        <v>АО "Салехардэнерго"</v>
      </c>
      <c r="E8" s="495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2" t="s">
        <v>7</v>
      </c>
      <c r="C2" s="502"/>
      <c r="D2" s="502"/>
      <c r="E2" s="502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3" t="s">
        <v>243</v>
      </c>
      <c r="T1" s="503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18" t="s">
        <v>677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32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IF(Дифференциация!$E$25="",1,0)</f>
        <v>0</v>
      </c>
    </row>
    <row r="6" spans="1:1">
      <c r="A6" s="360">
        <f>IF(Дифференциация!$F$25="",1,0)</f>
        <v>0</v>
      </c>
    </row>
    <row r="7" spans="1:1">
      <c r="A7" s="360">
        <f>IF(Дифференциация!$J$25="",1,0)</f>
        <v>0</v>
      </c>
    </row>
    <row r="8" spans="1:1">
      <c r="A8" s="360">
        <f>IF(Дифференциация!$E$28="",1,0)</f>
        <v>0</v>
      </c>
    </row>
    <row r="9" spans="1:1">
      <c r="A9" s="360">
        <f>IF(Дифференциация!$F$28="",1,0)</f>
        <v>0</v>
      </c>
    </row>
    <row r="10" spans="1:1">
      <c r="A10" s="360">
        <f>IF(Дифференциация!$J$28="",1,0)</f>
        <v>0</v>
      </c>
    </row>
    <row r="11" spans="1:1">
      <c r="A11" s="360">
        <f>IF(Дифференциация!$E$31="",1,0)</f>
        <v>0</v>
      </c>
    </row>
    <row r="12" spans="1:1">
      <c r="A12" s="360">
        <f>IF(Дифференциация!$F$31="",1,0)</f>
        <v>0</v>
      </c>
    </row>
    <row r="13" spans="1:1">
      <c r="A13" s="360">
        <f>IF(Дифференциация!$J$31="",1,0)</f>
        <v>0</v>
      </c>
    </row>
    <row r="14" spans="1:1">
      <c r="A14" s="360">
        <f>IF(Дифференциация!$E$34="",1,0)</f>
        <v>0</v>
      </c>
    </row>
    <row r="15" spans="1:1">
      <c r="A15" s="360">
        <f>IF(Дифференциация!$F$34="",1,0)</f>
        <v>0</v>
      </c>
    </row>
    <row r="16" spans="1:1">
      <c r="A16" s="360">
        <f>IF(Дифференциация!$J$34="",1,0)</f>
        <v>0</v>
      </c>
    </row>
    <row r="17" spans="1:1">
      <c r="A17" s="360">
        <f>IF('Форма 4.6'!$G$11="",1,0)</f>
        <v>0</v>
      </c>
    </row>
    <row r="18" spans="1:1">
      <c r="A18" s="360">
        <f>IF('Форма 4.6'!$H$11="",1,0)</f>
        <v>0</v>
      </c>
    </row>
    <row r="19" spans="1:1">
      <c r="A19" s="360">
        <f>IF('Форма 4.6'!$I$11="",1,0)</f>
        <v>0</v>
      </c>
    </row>
    <row r="20" spans="1:1">
      <c r="A20" s="360">
        <f>IF('Форма 4.6'!$J$11="",1,0)</f>
        <v>0</v>
      </c>
    </row>
    <row r="21" spans="1:1">
      <c r="A21" s="360">
        <f>IF('Форма 4.6'!$K$11="",1,0)</f>
        <v>0</v>
      </c>
    </row>
    <row r="22" spans="1:1">
      <c r="A22" s="360">
        <f>IF('Форма 4.6'!$G$12="",1,0)</f>
        <v>0</v>
      </c>
    </row>
    <row r="23" spans="1:1">
      <c r="A23" s="360">
        <f>IF('Форма 4.6'!$H$12="",1,0)</f>
        <v>0</v>
      </c>
    </row>
    <row r="24" spans="1:1">
      <c r="A24" s="360">
        <f>IF('Форма 4.6'!$I$12="",1,0)</f>
        <v>0</v>
      </c>
    </row>
    <row r="25" spans="1:1">
      <c r="A25" s="360">
        <f>IF('Форма 4.6'!$J$12="",1,0)</f>
        <v>0</v>
      </c>
    </row>
    <row r="26" spans="1:1">
      <c r="A26" s="360">
        <f>IF('Форма 4.6'!$K$12="",1,0)</f>
        <v>0</v>
      </c>
    </row>
    <row r="27" spans="1:1">
      <c r="A27" s="360">
        <f>IF('Форма 4.6'!$G$13="",1,0)</f>
        <v>0</v>
      </c>
    </row>
    <row r="28" spans="1:1">
      <c r="A28" s="360">
        <f>IF('Форма 4.6'!$H$13="",1,0)</f>
        <v>0</v>
      </c>
    </row>
    <row r="29" spans="1:1">
      <c r="A29" s="360">
        <f>IF('Форма 4.6'!$I$13="",1,0)</f>
        <v>0</v>
      </c>
    </row>
    <row r="30" spans="1:1">
      <c r="A30" s="360">
        <f>IF('Форма 4.6'!$J$13="",1,0)</f>
        <v>0</v>
      </c>
    </row>
    <row r="31" spans="1:1">
      <c r="A31" s="360">
        <f>IF('Форма 4.6'!$K$13="",1,0)</f>
        <v>0</v>
      </c>
    </row>
    <row r="32" spans="1:1">
      <c r="A32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5"/>
      <c r="E1" s="505"/>
      <c r="F1" s="505"/>
      <c r="G1" s="505"/>
      <c r="H1" s="505"/>
      <c r="I1" s="505"/>
      <c r="J1" s="505"/>
      <c r="K1" s="505"/>
    </row>
    <row r="2" spans="1:11" ht="14.25">
      <c r="A2" s="150">
        <v>1</v>
      </c>
      <c r="B2" s="172" t="s">
        <v>146</v>
      </c>
      <c r="C2" s="150"/>
      <c r="D2" s="505"/>
      <c r="E2" s="505"/>
      <c r="F2" s="505"/>
      <c r="G2" s="505"/>
      <c r="H2" s="505"/>
      <c r="I2" s="505"/>
      <c r="J2" s="505"/>
      <c r="K2" s="505"/>
    </row>
    <row r="3" spans="1:11" ht="22.5">
      <c r="A3" s="150">
        <v>2</v>
      </c>
      <c r="B3" s="172" t="s">
        <v>147</v>
      </c>
      <c r="C3" s="150"/>
      <c r="D3" s="506"/>
      <c r="E3" s="506"/>
      <c r="F3" s="506"/>
      <c r="G3" s="506"/>
      <c r="H3" s="506"/>
      <c r="I3" s="506"/>
      <c r="J3" s="506"/>
      <c r="K3" s="506"/>
    </row>
    <row r="4" spans="1:11" ht="14.25">
      <c r="B4" s="171" t="s">
        <v>154</v>
      </c>
      <c r="C4" s="150"/>
      <c r="D4" s="507"/>
      <c r="E4" s="506"/>
      <c r="F4" s="506"/>
      <c r="G4" s="506"/>
      <c r="H4" s="506"/>
      <c r="I4" s="506"/>
      <c r="J4" s="506"/>
      <c r="K4" s="506"/>
    </row>
    <row r="5" spans="1:11" ht="33.75">
      <c r="A5" s="150">
        <v>1</v>
      </c>
      <c r="B5" s="172" t="s">
        <v>200</v>
      </c>
      <c r="C5" s="150"/>
      <c r="D5" s="504"/>
      <c r="E5" s="504"/>
      <c r="F5" s="504"/>
      <c r="G5" s="504"/>
      <c r="H5" s="504"/>
      <c r="I5" s="504"/>
      <c r="J5" s="504"/>
      <c r="K5" s="504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2"/>
      <c r="D15" s="442">
        <v>1</v>
      </c>
      <c r="E15" s="51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2"/>
      <c r="D16" s="442"/>
      <c r="E16" s="51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4"/>
      <c r="D20" s="71"/>
      <c r="E20" s="316"/>
      <c r="F20" s="515"/>
      <c r="G20" s="442">
        <v>0</v>
      </c>
      <c r="H20" s="444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4"/>
      <c r="D21" s="71"/>
      <c r="E21" s="316"/>
      <c r="F21" s="515"/>
      <c r="G21" s="442"/>
      <c r="H21" s="44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70" t="s">
        <v>26</v>
      </c>
      <c r="E29" s="469"/>
      <c r="F29" s="469" t="s">
        <v>19</v>
      </c>
      <c r="G29" s="472"/>
      <c r="H29" s="442">
        <v>1</v>
      </c>
      <c r="I29" s="510"/>
      <c r="J29" s="469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70"/>
      <c r="E30" s="469"/>
      <c r="F30" s="469"/>
      <c r="G30" s="473"/>
      <c r="H30" s="442"/>
      <c r="I30" s="511"/>
      <c r="J30" s="469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70"/>
      <c r="E31" s="469"/>
      <c r="F31" s="469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6"/>
      <c r="H35" s="442">
        <v>1</v>
      </c>
      <c r="I35" s="508"/>
      <c r="J35" s="469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7"/>
      <c r="H36" s="442"/>
      <c r="I36" s="509"/>
      <c r="J36" s="469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8" t="s">
        <v>244</v>
      </c>
      <c r="E50" s="489"/>
      <c r="F50" s="489"/>
      <c r="G50" s="490"/>
    </row>
    <row r="51" spans="1:21" s="18" customFormat="1" ht="11.25" customHeight="1">
      <c r="A51" s="32"/>
      <c r="C51" s="37"/>
      <c r="D51" s="481" t="s">
        <v>233</v>
      </c>
      <c r="E51" s="481"/>
      <c r="F51" s="481"/>
      <c r="G51" s="491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03.07.2019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Ямало-Ненецкий автономный округ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3"/>
      <c r="B6" s="46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3"/>
      <c r="B7" s="463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3"/>
      <c r="B18" s="163"/>
    </row>
    <row r="19" spans="1:14" ht="23.25" customHeight="1">
      <c r="A19" s="453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669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327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670</v>
      </c>
    </row>
    <row r="3" spans="1:10">
      <c r="A3" s="111">
        <v>2</v>
      </c>
      <c r="B3" s="111" t="s">
        <v>408</v>
      </c>
      <c r="C3" s="111" t="s">
        <v>327</v>
      </c>
      <c r="D3" s="111" t="s">
        <v>413</v>
      </c>
      <c r="E3" s="111" t="s">
        <v>414</v>
      </c>
      <c r="F3" s="111" t="s">
        <v>415</v>
      </c>
      <c r="G3" s="111" t="s">
        <v>416</v>
      </c>
      <c r="H3" s="111" t="s">
        <v>417</v>
      </c>
      <c r="J3" s="111" t="s">
        <v>670</v>
      </c>
    </row>
    <row r="4" spans="1:10">
      <c r="A4" s="111">
        <v>3</v>
      </c>
      <c r="B4" s="111" t="s">
        <v>408</v>
      </c>
      <c r="C4" s="111" t="s">
        <v>327</v>
      </c>
      <c r="D4" s="111" t="s">
        <v>418</v>
      </c>
      <c r="E4" s="111" t="s">
        <v>419</v>
      </c>
      <c r="F4" s="111" t="s">
        <v>420</v>
      </c>
      <c r="G4" s="111" t="s">
        <v>421</v>
      </c>
      <c r="J4" s="111" t="s">
        <v>670</v>
      </c>
    </row>
    <row r="5" spans="1:10">
      <c r="A5" s="111">
        <v>4</v>
      </c>
      <c r="B5" s="111" t="s">
        <v>408</v>
      </c>
      <c r="C5" s="111" t="s">
        <v>327</v>
      </c>
      <c r="D5" s="111" t="s">
        <v>422</v>
      </c>
      <c r="E5" s="111" t="s">
        <v>423</v>
      </c>
      <c r="F5" s="111" t="s">
        <v>424</v>
      </c>
      <c r="G5" s="111" t="s">
        <v>425</v>
      </c>
      <c r="J5" s="111" t="s">
        <v>670</v>
      </c>
    </row>
    <row r="6" spans="1:10">
      <c r="A6" s="111">
        <v>5</v>
      </c>
      <c r="B6" s="111" t="s">
        <v>408</v>
      </c>
      <c r="C6" s="111" t="s">
        <v>327</v>
      </c>
      <c r="D6" s="111" t="s">
        <v>426</v>
      </c>
      <c r="E6" s="111" t="s">
        <v>427</v>
      </c>
      <c r="F6" s="111" t="s">
        <v>428</v>
      </c>
      <c r="G6" s="111" t="s">
        <v>429</v>
      </c>
      <c r="J6" s="111" t="s">
        <v>670</v>
      </c>
    </row>
    <row r="7" spans="1:10">
      <c r="A7" s="111">
        <v>6</v>
      </c>
      <c r="B7" s="111" t="s">
        <v>408</v>
      </c>
      <c r="C7" s="111" t="s">
        <v>327</v>
      </c>
      <c r="D7" s="111" t="s">
        <v>430</v>
      </c>
      <c r="E7" s="111" t="s">
        <v>431</v>
      </c>
      <c r="F7" s="111" t="s">
        <v>432</v>
      </c>
      <c r="G7" s="111" t="s">
        <v>433</v>
      </c>
      <c r="J7" s="111" t="s">
        <v>670</v>
      </c>
    </row>
    <row r="8" spans="1:10">
      <c r="A8" s="111">
        <v>7</v>
      </c>
      <c r="B8" s="111" t="s">
        <v>408</v>
      </c>
      <c r="C8" s="111" t="s">
        <v>327</v>
      </c>
      <c r="D8" s="111" t="s">
        <v>434</v>
      </c>
      <c r="E8" s="111" t="s">
        <v>435</v>
      </c>
      <c r="F8" s="111" t="s">
        <v>432</v>
      </c>
      <c r="G8" s="111" t="s">
        <v>436</v>
      </c>
      <c r="J8" s="111" t="s">
        <v>670</v>
      </c>
    </row>
    <row r="9" spans="1:10">
      <c r="A9" s="111">
        <v>8</v>
      </c>
      <c r="B9" s="111" t="s">
        <v>408</v>
      </c>
      <c r="C9" s="111" t="s">
        <v>327</v>
      </c>
      <c r="D9" s="111" t="s">
        <v>437</v>
      </c>
      <c r="E9" s="111" t="s">
        <v>438</v>
      </c>
      <c r="F9" s="111" t="s">
        <v>439</v>
      </c>
      <c r="G9" s="111" t="s">
        <v>425</v>
      </c>
      <c r="J9" s="111" t="s">
        <v>670</v>
      </c>
    </row>
    <row r="10" spans="1:10">
      <c r="A10" s="111">
        <v>9</v>
      </c>
      <c r="B10" s="111" t="s">
        <v>408</v>
      </c>
      <c r="C10" s="111" t="s">
        <v>327</v>
      </c>
      <c r="D10" s="111" t="s">
        <v>440</v>
      </c>
      <c r="E10" s="111" t="s">
        <v>441</v>
      </c>
      <c r="F10" s="111" t="s">
        <v>442</v>
      </c>
      <c r="G10" s="111" t="s">
        <v>425</v>
      </c>
      <c r="J10" s="111" t="s">
        <v>670</v>
      </c>
    </row>
    <row r="11" spans="1:10">
      <c r="A11" s="111">
        <v>10</v>
      </c>
      <c r="B11" s="111" t="s">
        <v>408</v>
      </c>
      <c r="C11" s="111" t="s">
        <v>327</v>
      </c>
      <c r="D11" s="111" t="s">
        <v>443</v>
      </c>
      <c r="E11" s="111" t="s">
        <v>444</v>
      </c>
      <c r="F11" s="111" t="s">
        <v>445</v>
      </c>
      <c r="G11" s="111" t="s">
        <v>446</v>
      </c>
      <c r="J11" s="111" t="s">
        <v>670</v>
      </c>
    </row>
    <row r="12" spans="1:10">
      <c r="A12" s="111">
        <v>11</v>
      </c>
      <c r="B12" s="111" t="s">
        <v>408</v>
      </c>
      <c r="C12" s="111" t="s">
        <v>327</v>
      </c>
      <c r="D12" s="111" t="s">
        <v>447</v>
      </c>
      <c r="E12" s="111" t="s">
        <v>448</v>
      </c>
      <c r="F12" s="111" t="s">
        <v>449</v>
      </c>
      <c r="G12" s="111" t="s">
        <v>412</v>
      </c>
      <c r="J12" s="111" t="s">
        <v>670</v>
      </c>
    </row>
    <row r="13" spans="1:10">
      <c r="A13" s="111">
        <v>12</v>
      </c>
      <c r="B13" s="111" t="s">
        <v>408</v>
      </c>
      <c r="C13" s="111" t="s">
        <v>327</v>
      </c>
      <c r="D13" s="111" t="s">
        <v>450</v>
      </c>
      <c r="E13" s="111" t="s">
        <v>451</v>
      </c>
      <c r="F13" s="111" t="s">
        <v>452</v>
      </c>
      <c r="G13" s="111" t="s">
        <v>429</v>
      </c>
      <c r="J13" s="111" t="s">
        <v>670</v>
      </c>
    </row>
    <row r="14" spans="1:10">
      <c r="A14" s="111">
        <v>13</v>
      </c>
      <c r="B14" s="111" t="s">
        <v>408</v>
      </c>
      <c r="C14" s="111" t="s">
        <v>327</v>
      </c>
      <c r="D14" s="111" t="s">
        <v>453</v>
      </c>
      <c r="E14" s="111" t="s">
        <v>454</v>
      </c>
      <c r="F14" s="111" t="s">
        <v>452</v>
      </c>
      <c r="G14" s="111" t="s">
        <v>455</v>
      </c>
      <c r="H14" s="111" t="s">
        <v>456</v>
      </c>
      <c r="J14" s="111" t="s">
        <v>670</v>
      </c>
    </row>
    <row r="15" spans="1:10">
      <c r="A15" s="111">
        <v>14</v>
      </c>
      <c r="B15" s="111" t="s">
        <v>408</v>
      </c>
      <c r="C15" s="111" t="s">
        <v>327</v>
      </c>
      <c r="D15" s="111" t="s">
        <v>457</v>
      </c>
      <c r="E15" s="111" t="s">
        <v>458</v>
      </c>
      <c r="F15" s="111" t="s">
        <v>452</v>
      </c>
      <c r="G15" s="111" t="s">
        <v>446</v>
      </c>
      <c r="J15" s="111" t="s">
        <v>670</v>
      </c>
    </row>
    <row r="16" spans="1:10">
      <c r="A16" s="111">
        <v>15</v>
      </c>
      <c r="B16" s="111" t="s">
        <v>408</v>
      </c>
      <c r="C16" s="111" t="s">
        <v>327</v>
      </c>
      <c r="D16" s="111" t="s">
        <v>459</v>
      </c>
      <c r="E16" s="111" t="s">
        <v>460</v>
      </c>
      <c r="F16" s="111" t="s">
        <v>452</v>
      </c>
      <c r="G16" s="111" t="s">
        <v>461</v>
      </c>
      <c r="H16" s="111" t="s">
        <v>462</v>
      </c>
      <c r="J16" s="111" t="s">
        <v>670</v>
      </c>
    </row>
    <row r="17" spans="1:10">
      <c r="A17" s="111">
        <v>16</v>
      </c>
      <c r="B17" s="111" t="s">
        <v>408</v>
      </c>
      <c r="C17" s="111" t="s">
        <v>327</v>
      </c>
      <c r="D17" s="111" t="s">
        <v>463</v>
      </c>
      <c r="E17" s="111" t="s">
        <v>464</v>
      </c>
      <c r="F17" s="111" t="s">
        <v>452</v>
      </c>
      <c r="G17" s="111" t="s">
        <v>465</v>
      </c>
      <c r="H17" s="111" t="s">
        <v>466</v>
      </c>
      <c r="J17" s="111" t="s">
        <v>670</v>
      </c>
    </row>
    <row r="18" spans="1:10">
      <c r="A18" s="111">
        <v>17</v>
      </c>
      <c r="B18" s="111" t="s">
        <v>408</v>
      </c>
      <c r="C18" s="111" t="s">
        <v>327</v>
      </c>
      <c r="D18" s="111" t="s">
        <v>467</v>
      </c>
      <c r="E18" s="111" t="s">
        <v>468</v>
      </c>
      <c r="F18" s="111" t="s">
        <v>452</v>
      </c>
      <c r="G18" s="111" t="s">
        <v>469</v>
      </c>
      <c r="J18" s="111" t="s">
        <v>670</v>
      </c>
    </row>
    <row r="19" spans="1:10">
      <c r="A19" s="111">
        <v>18</v>
      </c>
      <c r="B19" s="111" t="s">
        <v>408</v>
      </c>
      <c r="C19" s="111" t="s">
        <v>327</v>
      </c>
      <c r="D19" s="111" t="s">
        <v>470</v>
      </c>
      <c r="E19" s="111" t="s">
        <v>471</v>
      </c>
      <c r="F19" s="111" t="s">
        <v>452</v>
      </c>
      <c r="G19" s="111" t="s">
        <v>472</v>
      </c>
      <c r="J19" s="111" t="s">
        <v>670</v>
      </c>
    </row>
    <row r="20" spans="1:10">
      <c r="A20" s="111">
        <v>19</v>
      </c>
      <c r="B20" s="111" t="s">
        <v>408</v>
      </c>
      <c r="C20" s="111" t="s">
        <v>327</v>
      </c>
      <c r="D20" s="111" t="s">
        <v>473</v>
      </c>
      <c r="E20" s="111" t="s">
        <v>474</v>
      </c>
      <c r="F20" s="111" t="s">
        <v>452</v>
      </c>
      <c r="G20" s="111" t="s">
        <v>475</v>
      </c>
      <c r="J20" s="111" t="s">
        <v>670</v>
      </c>
    </row>
    <row r="21" spans="1:10">
      <c r="A21" s="111">
        <v>20</v>
      </c>
      <c r="B21" s="111" t="s">
        <v>408</v>
      </c>
      <c r="C21" s="111" t="s">
        <v>327</v>
      </c>
      <c r="D21" s="111" t="s">
        <v>476</v>
      </c>
      <c r="E21" s="111" t="s">
        <v>477</v>
      </c>
      <c r="F21" s="111" t="s">
        <v>452</v>
      </c>
      <c r="G21" s="111" t="s">
        <v>478</v>
      </c>
      <c r="H21" s="111" t="s">
        <v>479</v>
      </c>
      <c r="J21" s="111" t="s">
        <v>670</v>
      </c>
    </row>
    <row r="22" spans="1:10">
      <c r="A22" s="111">
        <v>21</v>
      </c>
      <c r="B22" s="111" t="s">
        <v>408</v>
      </c>
      <c r="C22" s="111" t="s">
        <v>327</v>
      </c>
      <c r="D22" s="111" t="s">
        <v>480</v>
      </c>
      <c r="E22" s="111" t="s">
        <v>481</v>
      </c>
      <c r="F22" s="111" t="s">
        <v>482</v>
      </c>
      <c r="G22" s="111" t="s">
        <v>483</v>
      </c>
      <c r="J22" s="111" t="s">
        <v>670</v>
      </c>
    </row>
    <row r="23" spans="1:10">
      <c r="A23" s="111">
        <v>22</v>
      </c>
      <c r="B23" s="111" t="s">
        <v>408</v>
      </c>
      <c r="C23" s="111" t="s">
        <v>327</v>
      </c>
      <c r="D23" s="111" t="s">
        <v>484</v>
      </c>
      <c r="E23" s="111" t="s">
        <v>485</v>
      </c>
      <c r="F23" s="111" t="s">
        <v>486</v>
      </c>
      <c r="G23" s="111" t="s">
        <v>429</v>
      </c>
      <c r="J23" s="111" t="s">
        <v>670</v>
      </c>
    </row>
    <row r="24" spans="1:10">
      <c r="A24" s="111">
        <v>23</v>
      </c>
      <c r="B24" s="111" t="s">
        <v>408</v>
      </c>
      <c r="C24" s="111" t="s">
        <v>327</v>
      </c>
      <c r="D24" s="111" t="s">
        <v>487</v>
      </c>
      <c r="E24" s="111" t="s">
        <v>488</v>
      </c>
      <c r="F24" s="111" t="s">
        <v>482</v>
      </c>
      <c r="G24" s="111" t="s">
        <v>489</v>
      </c>
      <c r="J24" s="111" t="s">
        <v>670</v>
      </c>
    </row>
    <row r="25" spans="1:10">
      <c r="A25" s="111">
        <v>24</v>
      </c>
      <c r="B25" s="111" t="s">
        <v>408</v>
      </c>
      <c r="C25" s="111" t="s">
        <v>327</v>
      </c>
      <c r="D25" s="111" t="s">
        <v>490</v>
      </c>
      <c r="E25" s="111" t="s">
        <v>491</v>
      </c>
      <c r="F25" s="111" t="s">
        <v>492</v>
      </c>
      <c r="G25" s="111" t="s">
        <v>493</v>
      </c>
      <c r="J25" s="111" t="s">
        <v>670</v>
      </c>
    </row>
    <row r="26" spans="1:10">
      <c r="A26" s="111">
        <v>25</v>
      </c>
      <c r="B26" s="111" t="s">
        <v>408</v>
      </c>
      <c r="C26" s="111" t="s">
        <v>327</v>
      </c>
      <c r="D26" s="111" t="s">
        <v>494</v>
      </c>
      <c r="E26" s="111" t="s">
        <v>495</v>
      </c>
      <c r="F26" s="111" t="s">
        <v>496</v>
      </c>
      <c r="G26" s="111" t="s">
        <v>446</v>
      </c>
      <c r="H26" s="111" t="s">
        <v>497</v>
      </c>
      <c r="J26" s="111" t="s">
        <v>670</v>
      </c>
    </row>
    <row r="27" spans="1:10">
      <c r="A27" s="111">
        <v>26</v>
      </c>
      <c r="B27" s="111" t="s">
        <v>408</v>
      </c>
      <c r="C27" s="111" t="s">
        <v>327</v>
      </c>
      <c r="D27" s="111" t="s">
        <v>498</v>
      </c>
      <c r="E27" s="111" t="s">
        <v>499</v>
      </c>
      <c r="F27" s="111" t="s">
        <v>500</v>
      </c>
      <c r="G27" s="111" t="s">
        <v>501</v>
      </c>
      <c r="J27" s="111" t="s">
        <v>670</v>
      </c>
    </row>
    <row r="28" spans="1:10">
      <c r="A28" s="111">
        <v>27</v>
      </c>
      <c r="B28" s="111" t="s">
        <v>408</v>
      </c>
      <c r="C28" s="111" t="s">
        <v>327</v>
      </c>
      <c r="D28" s="111" t="s">
        <v>502</v>
      </c>
      <c r="E28" s="111" t="s">
        <v>503</v>
      </c>
      <c r="F28" s="111" t="s">
        <v>504</v>
      </c>
      <c r="G28" s="111" t="s">
        <v>429</v>
      </c>
      <c r="H28" s="111" t="s">
        <v>505</v>
      </c>
      <c r="J28" s="111" t="s">
        <v>670</v>
      </c>
    </row>
    <row r="29" spans="1:10">
      <c r="A29" s="111">
        <v>28</v>
      </c>
      <c r="B29" s="111" t="s">
        <v>408</v>
      </c>
      <c r="C29" s="111" t="s">
        <v>327</v>
      </c>
      <c r="D29" s="111" t="s">
        <v>506</v>
      </c>
      <c r="E29" s="111" t="s">
        <v>507</v>
      </c>
      <c r="F29" s="111" t="s">
        <v>508</v>
      </c>
      <c r="G29" s="111" t="s">
        <v>509</v>
      </c>
      <c r="J29" s="111" t="s">
        <v>670</v>
      </c>
    </row>
    <row r="30" spans="1:10">
      <c r="A30" s="111">
        <v>29</v>
      </c>
      <c r="B30" s="111" t="s">
        <v>408</v>
      </c>
      <c r="C30" s="111" t="s">
        <v>327</v>
      </c>
      <c r="D30" s="111" t="s">
        <v>510</v>
      </c>
      <c r="E30" s="111" t="s">
        <v>511</v>
      </c>
      <c r="F30" s="111" t="s">
        <v>512</v>
      </c>
      <c r="G30" s="111" t="s">
        <v>513</v>
      </c>
      <c r="J30" s="111" t="s">
        <v>670</v>
      </c>
    </row>
    <row r="31" spans="1:10">
      <c r="A31" s="111">
        <v>30</v>
      </c>
      <c r="B31" s="111" t="s">
        <v>408</v>
      </c>
      <c r="C31" s="111" t="s">
        <v>327</v>
      </c>
      <c r="D31" s="111" t="s">
        <v>514</v>
      </c>
      <c r="E31" s="111" t="s">
        <v>515</v>
      </c>
      <c r="F31" s="111" t="s">
        <v>516</v>
      </c>
      <c r="G31" s="111" t="s">
        <v>421</v>
      </c>
      <c r="J31" s="111" t="s">
        <v>670</v>
      </c>
    </row>
    <row r="32" spans="1:10">
      <c r="A32" s="111">
        <v>31</v>
      </c>
      <c r="B32" s="111" t="s">
        <v>408</v>
      </c>
      <c r="C32" s="111" t="s">
        <v>327</v>
      </c>
      <c r="D32" s="111" t="s">
        <v>517</v>
      </c>
      <c r="E32" s="111" t="s">
        <v>518</v>
      </c>
      <c r="F32" s="111" t="s">
        <v>519</v>
      </c>
      <c r="G32" s="111" t="s">
        <v>520</v>
      </c>
      <c r="H32" s="111" t="s">
        <v>521</v>
      </c>
      <c r="J32" s="111" t="s">
        <v>670</v>
      </c>
    </row>
    <row r="33" spans="1:10">
      <c r="A33" s="111">
        <v>32</v>
      </c>
      <c r="B33" s="111" t="s">
        <v>408</v>
      </c>
      <c r="C33" s="111" t="s">
        <v>327</v>
      </c>
      <c r="D33" s="111" t="s">
        <v>522</v>
      </c>
      <c r="E33" s="111" t="s">
        <v>523</v>
      </c>
      <c r="F33" s="111" t="s">
        <v>482</v>
      </c>
      <c r="G33" s="111" t="s">
        <v>524</v>
      </c>
      <c r="J33" s="111" t="s">
        <v>670</v>
      </c>
    </row>
    <row r="34" spans="1:10">
      <c r="A34" s="111">
        <v>33</v>
      </c>
      <c r="B34" s="111" t="s">
        <v>408</v>
      </c>
      <c r="C34" s="111" t="s">
        <v>327</v>
      </c>
      <c r="D34" s="111" t="s">
        <v>525</v>
      </c>
      <c r="E34" s="111" t="s">
        <v>526</v>
      </c>
      <c r="F34" s="111" t="s">
        <v>527</v>
      </c>
      <c r="G34" s="111" t="s">
        <v>478</v>
      </c>
      <c r="J34" s="111" t="s">
        <v>670</v>
      </c>
    </row>
    <row r="35" spans="1:10">
      <c r="A35" s="111">
        <v>34</v>
      </c>
      <c r="B35" s="111" t="s">
        <v>408</v>
      </c>
      <c r="C35" s="111" t="s">
        <v>327</v>
      </c>
      <c r="D35" s="111" t="s">
        <v>528</v>
      </c>
      <c r="E35" s="111" t="s">
        <v>529</v>
      </c>
      <c r="F35" s="111" t="s">
        <v>530</v>
      </c>
      <c r="G35" s="111" t="s">
        <v>531</v>
      </c>
      <c r="J35" s="111" t="s">
        <v>670</v>
      </c>
    </row>
    <row r="36" spans="1:10">
      <c r="A36" s="111">
        <v>35</v>
      </c>
      <c r="B36" s="111" t="s">
        <v>408</v>
      </c>
      <c r="C36" s="111" t="s">
        <v>327</v>
      </c>
      <c r="D36" s="111" t="s">
        <v>532</v>
      </c>
      <c r="E36" s="111" t="s">
        <v>533</v>
      </c>
      <c r="F36" s="111" t="s">
        <v>500</v>
      </c>
      <c r="G36" s="111" t="s">
        <v>520</v>
      </c>
      <c r="J36" s="111" t="s">
        <v>670</v>
      </c>
    </row>
    <row r="37" spans="1:10">
      <c r="A37" s="111">
        <v>36</v>
      </c>
      <c r="B37" s="111" t="s">
        <v>408</v>
      </c>
      <c r="C37" s="111" t="s">
        <v>327</v>
      </c>
      <c r="D37" s="111" t="s">
        <v>534</v>
      </c>
      <c r="E37" s="111" t="s">
        <v>535</v>
      </c>
      <c r="F37" s="111" t="s">
        <v>527</v>
      </c>
      <c r="G37" s="111" t="s">
        <v>536</v>
      </c>
      <c r="J37" s="111" t="s">
        <v>670</v>
      </c>
    </row>
    <row r="38" spans="1:10">
      <c r="A38" s="111">
        <v>37</v>
      </c>
      <c r="B38" s="111" t="s">
        <v>408</v>
      </c>
      <c r="C38" s="111" t="s">
        <v>327</v>
      </c>
      <c r="D38" s="111" t="s">
        <v>537</v>
      </c>
      <c r="E38" s="111" t="s">
        <v>538</v>
      </c>
      <c r="F38" s="111" t="s">
        <v>539</v>
      </c>
      <c r="G38" s="111" t="s">
        <v>509</v>
      </c>
      <c r="J38" s="111" t="s">
        <v>670</v>
      </c>
    </row>
    <row r="39" spans="1:10">
      <c r="A39" s="111">
        <v>38</v>
      </c>
      <c r="B39" s="111" t="s">
        <v>408</v>
      </c>
      <c r="C39" s="111" t="s">
        <v>327</v>
      </c>
      <c r="D39" s="111" t="s">
        <v>540</v>
      </c>
      <c r="E39" s="111" t="s">
        <v>541</v>
      </c>
      <c r="F39" s="111" t="s">
        <v>542</v>
      </c>
      <c r="G39" s="111" t="s">
        <v>509</v>
      </c>
      <c r="J39" s="111" t="s">
        <v>670</v>
      </c>
    </row>
    <row r="40" spans="1:10">
      <c r="A40" s="111">
        <v>39</v>
      </c>
      <c r="B40" s="111" t="s">
        <v>408</v>
      </c>
      <c r="C40" s="111" t="s">
        <v>327</v>
      </c>
      <c r="D40" s="111" t="s">
        <v>543</v>
      </c>
      <c r="E40" s="111" t="s">
        <v>544</v>
      </c>
      <c r="F40" s="111" t="s">
        <v>545</v>
      </c>
      <c r="G40" s="111" t="s">
        <v>546</v>
      </c>
      <c r="J40" s="111" t="s">
        <v>670</v>
      </c>
    </row>
    <row r="41" spans="1:10">
      <c r="A41" s="111">
        <v>40</v>
      </c>
      <c r="B41" s="111" t="s">
        <v>408</v>
      </c>
      <c r="C41" s="111" t="s">
        <v>327</v>
      </c>
      <c r="D41" s="111" t="s">
        <v>547</v>
      </c>
      <c r="E41" s="111" t="s">
        <v>548</v>
      </c>
      <c r="F41" s="111" t="s">
        <v>549</v>
      </c>
      <c r="G41" s="111" t="s">
        <v>425</v>
      </c>
      <c r="J41" s="111" t="s">
        <v>670</v>
      </c>
    </row>
    <row r="42" spans="1:10">
      <c r="A42" s="111">
        <v>41</v>
      </c>
      <c r="B42" s="111" t="s">
        <v>408</v>
      </c>
      <c r="C42" s="111" t="s">
        <v>327</v>
      </c>
      <c r="D42" s="111" t="s">
        <v>550</v>
      </c>
      <c r="E42" s="111" t="s">
        <v>551</v>
      </c>
      <c r="F42" s="111" t="s">
        <v>482</v>
      </c>
      <c r="G42" s="111" t="s">
        <v>546</v>
      </c>
      <c r="J42" s="111" t="s">
        <v>670</v>
      </c>
    </row>
    <row r="43" spans="1:10">
      <c r="A43" s="111">
        <v>42</v>
      </c>
      <c r="B43" s="111" t="s">
        <v>408</v>
      </c>
      <c r="C43" s="111" t="s">
        <v>327</v>
      </c>
      <c r="D43" s="111" t="s">
        <v>552</v>
      </c>
      <c r="E43" s="111" t="s">
        <v>553</v>
      </c>
      <c r="F43" s="111" t="s">
        <v>554</v>
      </c>
      <c r="G43" s="111" t="s">
        <v>555</v>
      </c>
      <c r="J43" s="111" t="s">
        <v>670</v>
      </c>
    </row>
    <row r="44" spans="1:10">
      <c r="A44" s="111">
        <v>43</v>
      </c>
      <c r="B44" s="111" t="s">
        <v>408</v>
      </c>
      <c r="C44" s="111" t="s">
        <v>327</v>
      </c>
      <c r="D44" s="111" t="s">
        <v>556</v>
      </c>
      <c r="E44" s="111" t="s">
        <v>557</v>
      </c>
      <c r="F44" s="111" t="s">
        <v>558</v>
      </c>
      <c r="G44" s="111" t="s">
        <v>429</v>
      </c>
      <c r="J44" s="111" t="s">
        <v>670</v>
      </c>
    </row>
    <row r="45" spans="1:10">
      <c r="A45" s="111">
        <v>44</v>
      </c>
      <c r="B45" s="111" t="s">
        <v>408</v>
      </c>
      <c r="C45" s="111" t="s">
        <v>327</v>
      </c>
      <c r="D45" s="111" t="s">
        <v>559</v>
      </c>
      <c r="E45" s="111" t="s">
        <v>560</v>
      </c>
      <c r="F45" s="111" t="s">
        <v>561</v>
      </c>
      <c r="G45" s="111" t="s">
        <v>562</v>
      </c>
      <c r="H45" s="111" t="s">
        <v>563</v>
      </c>
      <c r="J45" s="111" t="s">
        <v>670</v>
      </c>
    </row>
    <row r="46" spans="1:10">
      <c r="A46" s="111">
        <v>45</v>
      </c>
      <c r="B46" s="111" t="s">
        <v>408</v>
      </c>
      <c r="C46" s="111" t="s">
        <v>327</v>
      </c>
      <c r="D46" s="111" t="s">
        <v>564</v>
      </c>
      <c r="E46" s="111" t="s">
        <v>565</v>
      </c>
      <c r="F46" s="111" t="s">
        <v>566</v>
      </c>
      <c r="G46" s="111" t="s">
        <v>421</v>
      </c>
      <c r="H46" s="111" t="s">
        <v>456</v>
      </c>
      <c r="J46" s="111" t="s">
        <v>670</v>
      </c>
    </row>
    <row r="47" spans="1:10">
      <c r="A47" s="111">
        <v>46</v>
      </c>
      <c r="B47" s="111" t="s">
        <v>408</v>
      </c>
      <c r="C47" s="111" t="s">
        <v>327</v>
      </c>
      <c r="D47" s="111" t="s">
        <v>567</v>
      </c>
      <c r="E47" s="111" t="s">
        <v>568</v>
      </c>
      <c r="F47" s="111" t="s">
        <v>569</v>
      </c>
      <c r="G47" s="111" t="s">
        <v>425</v>
      </c>
      <c r="J47" s="111" t="s">
        <v>670</v>
      </c>
    </row>
    <row r="48" spans="1:10">
      <c r="A48" s="111">
        <v>47</v>
      </c>
      <c r="B48" s="111" t="s">
        <v>408</v>
      </c>
      <c r="C48" s="111" t="s">
        <v>327</v>
      </c>
      <c r="D48" s="111" t="s">
        <v>570</v>
      </c>
      <c r="E48" s="111" t="s">
        <v>571</v>
      </c>
      <c r="F48" s="111" t="s">
        <v>572</v>
      </c>
      <c r="G48" s="111" t="s">
        <v>425</v>
      </c>
      <c r="H48" s="111" t="s">
        <v>573</v>
      </c>
      <c r="J48" s="111" t="s">
        <v>670</v>
      </c>
    </row>
    <row r="49" spans="1:10">
      <c r="A49" s="111">
        <v>48</v>
      </c>
      <c r="B49" s="111" t="s">
        <v>408</v>
      </c>
      <c r="C49" s="111" t="s">
        <v>327</v>
      </c>
      <c r="D49" s="111" t="s">
        <v>574</v>
      </c>
      <c r="E49" s="111" t="s">
        <v>575</v>
      </c>
      <c r="F49" s="111" t="s">
        <v>576</v>
      </c>
      <c r="G49" s="111" t="s">
        <v>412</v>
      </c>
      <c r="H49" s="111" t="s">
        <v>577</v>
      </c>
      <c r="J49" s="111" t="s">
        <v>670</v>
      </c>
    </row>
    <row r="50" spans="1:10">
      <c r="A50" s="111">
        <v>49</v>
      </c>
      <c r="B50" s="111" t="s">
        <v>408</v>
      </c>
      <c r="C50" s="111" t="s">
        <v>327</v>
      </c>
      <c r="D50" s="111" t="s">
        <v>578</v>
      </c>
      <c r="E50" s="111" t="s">
        <v>579</v>
      </c>
      <c r="F50" s="111" t="s">
        <v>580</v>
      </c>
      <c r="G50" s="111" t="s">
        <v>412</v>
      </c>
      <c r="J50" s="111" t="s">
        <v>670</v>
      </c>
    </row>
    <row r="51" spans="1:10">
      <c r="A51" s="111">
        <v>50</v>
      </c>
      <c r="B51" s="111" t="s">
        <v>408</v>
      </c>
      <c r="C51" s="111" t="s">
        <v>327</v>
      </c>
      <c r="D51" s="111" t="s">
        <v>581</v>
      </c>
      <c r="E51" s="111" t="s">
        <v>582</v>
      </c>
      <c r="F51" s="111" t="s">
        <v>583</v>
      </c>
      <c r="G51" s="111" t="s">
        <v>546</v>
      </c>
      <c r="J51" s="111" t="s">
        <v>670</v>
      </c>
    </row>
    <row r="52" spans="1:10">
      <c r="A52" s="111">
        <v>51</v>
      </c>
      <c r="B52" s="111" t="s">
        <v>408</v>
      </c>
      <c r="C52" s="111" t="s">
        <v>327</v>
      </c>
      <c r="D52" s="111" t="s">
        <v>584</v>
      </c>
      <c r="E52" s="111" t="s">
        <v>585</v>
      </c>
      <c r="F52" s="111" t="s">
        <v>586</v>
      </c>
      <c r="G52" s="111" t="s">
        <v>587</v>
      </c>
      <c r="J52" s="111" t="s">
        <v>670</v>
      </c>
    </row>
    <row r="53" spans="1:10">
      <c r="A53" s="111">
        <v>52</v>
      </c>
      <c r="B53" s="111" t="s">
        <v>408</v>
      </c>
      <c r="C53" s="111" t="s">
        <v>327</v>
      </c>
      <c r="D53" s="111" t="s">
        <v>588</v>
      </c>
      <c r="E53" s="111" t="s">
        <v>589</v>
      </c>
      <c r="F53" s="111" t="s">
        <v>590</v>
      </c>
      <c r="G53" s="111" t="s">
        <v>421</v>
      </c>
      <c r="J53" s="111" t="s">
        <v>670</v>
      </c>
    </row>
    <row r="54" spans="1:10">
      <c r="A54" s="111">
        <v>53</v>
      </c>
      <c r="B54" s="111" t="s">
        <v>408</v>
      </c>
      <c r="C54" s="111" t="s">
        <v>327</v>
      </c>
      <c r="D54" s="111" t="s">
        <v>591</v>
      </c>
      <c r="E54" s="111" t="s">
        <v>592</v>
      </c>
      <c r="F54" s="111" t="s">
        <v>593</v>
      </c>
      <c r="G54" s="111" t="s">
        <v>461</v>
      </c>
      <c r="J54" s="111" t="s">
        <v>670</v>
      </c>
    </row>
    <row r="55" spans="1:10">
      <c r="A55" s="111">
        <v>54</v>
      </c>
      <c r="B55" s="111" t="s">
        <v>408</v>
      </c>
      <c r="C55" s="111" t="s">
        <v>327</v>
      </c>
      <c r="D55" s="111" t="s">
        <v>594</v>
      </c>
      <c r="E55" s="111" t="s">
        <v>595</v>
      </c>
      <c r="F55" s="111" t="s">
        <v>596</v>
      </c>
      <c r="G55" s="111" t="s">
        <v>597</v>
      </c>
      <c r="J55" s="111" t="s">
        <v>670</v>
      </c>
    </row>
    <row r="56" spans="1:10">
      <c r="A56" s="111">
        <v>55</v>
      </c>
      <c r="B56" s="111" t="s">
        <v>408</v>
      </c>
      <c r="C56" s="111" t="s">
        <v>327</v>
      </c>
      <c r="D56" s="111" t="s">
        <v>598</v>
      </c>
      <c r="E56" s="111" t="s">
        <v>599</v>
      </c>
      <c r="F56" s="111" t="s">
        <v>600</v>
      </c>
      <c r="G56" s="111" t="s">
        <v>425</v>
      </c>
      <c r="J56" s="111" t="s">
        <v>670</v>
      </c>
    </row>
    <row r="57" spans="1:10">
      <c r="A57" s="111">
        <v>56</v>
      </c>
      <c r="B57" s="111" t="s">
        <v>408</v>
      </c>
      <c r="C57" s="111" t="s">
        <v>327</v>
      </c>
      <c r="D57" s="111" t="s">
        <v>601</v>
      </c>
      <c r="E57" s="111" t="s">
        <v>602</v>
      </c>
      <c r="F57" s="111" t="s">
        <v>603</v>
      </c>
      <c r="G57" s="111" t="s">
        <v>446</v>
      </c>
      <c r="J57" s="111" t="s">
        <v>670</v>
      </c>
    </row>
    <row r="58" spans="1:10">
      <c r="A58" s="111">
        <v>57</v>
      </c>
      <c r="B58" s="111" t="s">
        <v>408</v>
      </c>
      <c r="C58" s="111" t="s">
        <v>327</v>
      </c>
      <c r="D58" s="111" t="s">
        <v>604</v>
      </c>
      <c r="E58" s="111" t="s">
        <v>605</v>
      </c>
      <c r="F58" s="111" t="s">
        <v>606</v>
      </c>
      <c r="G58" s="111" t="s">
        <v>607</v>
      </c>
      <c r="H58" s="111" t="s">
        <v>608</v>
      </c>
      <c r="J58" s="111" t="s">
        <v>670</v>
      </c>
    </row>
    <row r="59" spans="1:10">
      <c r="A59" s="111">
        <v>58</v>
      </c>
      <c r="B59" s="111" t="s">
        <v>408</v>
      </c>
      <c r="C59" s="111" t="s">
        <v>327</v>
      </c>
      <c r="D59" s="111" t="s">
        <v>609</v>
      </c>
      <c r="E59" s="111" t="s">
        <v>610</v>
      </c>
      <c r="F59" s="111" t="s">
        <v>611</v>
      </c>
      <c r="G59" s="111" t="s">
        <v>612</v>
      </c>
      <c r="H59" s="111" t="s">
        <v>613</v>
      </c>
      <c r="J59" s="111" t="s">
        <v>670</v>
      </c>
    </row>
    <row r="60" spans="1:10">
      <c r="A60" s="111">
        <v>59</v>
      </c>
      <c r="B60" s="111" t="s">
        <v>408</v>
      </c>
      <c r="C60" s="111" t="s">
        <v>327</v>
      </c>
      <c r="D60" s="111" t="s">
        <v>614</v>
      </c>
      <c r="E60" s="111" t="s">
        <v>615</v>
      </c>
      <c r="F60" s="111" t="s">
        <v>616</v>
      </c>
      <c r="G60" s="111" t="s">
        <v>587</v>
      </c>
      <c r="J60" s="111" t="s">
        <v>670</v>
      </c>
    </row>
    <row r="61" spans="1:10">
      <c r="A61" s="111">
        <v>60</v>
      </c>
      <c r="B61" s="111" t="s">
        <v>408</v>
      </c>
      <c r="C61" s="111" t="s">
        <v>327</v>
      </c>
      <c r="D61" s="111" t="s">
        <v>617</v>
      </c>
      <c r="E61" s="111" t="s">
        <v>618</v>
      </c>
      <c r="F61" s="111" t="s">
        <v>619</v>
      </c>
      <c r="G61" s="111" t="s">
        <v>536</v>
      </c>
      <c r="J61" s="111" t="s">
        <v>670</v>
      </c>
    </row>
    <row r="62" spans="1:10">
      <c r="A62" s="111">
        <v>61</v>
      </c>
      <c r="B62" s="111" t="s">
        <v>408</v>
      </c>
      <c r="C62" s="111" t="s">
        <v>327</v>
      </c>
      <c r="D62" s="111" t="s">
        <v>620</v>
      </c>
      <c r="E62" s="111" t="s">
        <v>621</v>
      </c>
      <c r="F62" s="111" t="s">
        <v>519</v>
      </c>
      <c r="G62" s="111" t="s">
        <v>622</v>
      </c>
      <c r="H62" s="111" t="s">
        <v>623</v>
      </c>
      <c r="J62" s="111" t="s">
        <v>670</v>
      </c>
    </row>
    <row r="63" spans="1:10">
      <c r="A63" s="111">
        <v>62</v>
      </c>
      <c r="B63" s="111" t="s">
        <v>408</v>
      </c>
      <c r="C63" s="111" t="s">
        <v>327</v>
      </c>
      <c r="D63" s="111" t="s">
        <v>624</v>
      </c>
      <c r="E63" s="111" t="s">
        <v>625</v>
      </c>
      <c r="F63" s="111" t="s">
        <v>626</v>
      </c>
      <c r="G63" s="111" t="s">
        <v>587</v>
      </c>
      <c r="J63" s="111" t="s">
        <v>670</v>
      </c>
    </row>
    <row r="64" spans="1:10">
      <c r="A64" s="111">
        <v>63</v>
      </c>
      <c r="B64" s="111" t="s">
        <v>408</v>
      </c>
      <c r="C64" s="111" t="s">
        <v>327</v>
      </c>
      <c r="D64" s="111" t="s">
        <v>627</v>
      </c>
      <c r="E64" s="111" t="s">
        <v>628</v>
      </c>
      <c r="F64" s="111" t="s">
        <v>629</v>
      </c>
      <c r="G64" s="111" t="s">
        <v>421</v>
      </c>
      <c r="J64" s="111" t="s">
        <v>670</v>
      </c>
    </row>
    <row r="65" spans="1:10">
      <c r="A65" s="111">
        <v>64</v>
      </c>
      <c r="B65" s="111" t="s">
        <v>408</v>
      </c>
      <c r="C65" s="111" t="s">
        <v>327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670</v>
      </c>
    </row>
    <row r="66" spans="1:10">
      <c r="A66" s="111">
        <v>65</v>
      </c>
      <c r="B66" s="111" t="s">
        <v>408</v>
      </c>
      <c r="C66" s="111" t="s">
        <v>327</v>
      </c>
      <c r="D66" s="111" t="s">
        <v>634</v>
      </c>
      <c r="E66" s="111" t="s">
        <v>635</v>
      </c>
      <c r="F66" s="111" t="s">
        <v>632</v>
      </c>
      <c r="G66" s="111" t="s">
        <v>636</v>
      </c>
      <c r="J66" s="111" t="s">
        <v>670</v>
      </c>
    </row>
    <row r="67" spans="1:10">
      <c r="A67" s="111">
        <v>66</v>
      </c>
      <c r="B67" s="111" t="s">
        <v>408</v>
      </c>
      <c r="C67" s="111" t="s">
        <v>327</v>
      </c>
      <c r="D67" s="111" t="s">
        <v>637</v>
      </c>
      <c r="E67" s="111" t="s">
        <v>638</v>
      </c>
      <c r="F67" s="111" t="s">
        <v>500</v>
      </c>
      <c r="G67" s="111" t="s">
        <v>639</v>
      </c>
      <c r="J67" s="111" t="s">
        <v>670</v>
      </c>
    </row>
    <row r="68" spans="1:10">
      <c r="A68" s="111">
        <v>67</v>
      </c>
      <c r="B68" s="111" t="s">
        <v>408</v>
      </c>
      <c r="C68" s="111" t="s">
        <v>327</v>
      </c>
      <c r="D68" s="111" t="s">
        <v>640</v>
      </c>
      <c r="E68" s="111" t="s">
        <v>641</v>
      </c>
      <c r="F68" s="111" t="s">
        <v>482</v>
      </c>
      <c r="G68" s="111" t="s">
        <v>642</v>
      </c>
      <c r="J68" s="111" t="s">
        <v>670</v>
      </c>
    </row>
    <row r="69" spans="1:10">
      <c r="A69" s="111">
        <v>68</v>
      </c>
      <c r="B69" s="111" t="s">
        <v>408</v>
      </c>
      <c r="C69" s="111" t="s">
        <v>327</v>
      </c>
      <c r="D69" s="111" t="s">
        <v>643</v>
      </c>
      <c r="E69" s="111" t="s">
        <v>644</v>
      </c>
      <c r="F69" s="111" t="s">
        <v>645</v>
      </c>
      <c r="G69" s="111" t="s">
        <v>646</v>
      </c>
      <c r="J69" s="111" t="s">
        <v>670</v>
      </c>
    </row>
    <row r="70" spans="1:10">
      <c r="A70" s="111">
        <v>69</v>
      </c>
      <c r="B70" s="111" t="s">
        <v>408</v>
      </c>
      <c r="C70" s="111" t="s">
        <v>327</v>
      </c>
      <c r="D70" s="111" t="s">
        <v>647</v>
      </c>
      <c r="E70" s="111" t="s">
        <v>648</v>
      </c>
      <c r="F70" s="111" t="s">
        <v>649</v>
      </c>
      <c r="G70" s="111" t="s">
        <v>650</v>
      </c>
      <c r="J70" s="111" t="s">
        <v>670</v>
      </c>
    </row>
    <row r="71" spans="1:10">
      <c r="A71" s="111">
        <v>70</v>
      </c>
      <c r="B71" s="111" t="s">
        <v>408</v>
      </c>
      <c r="C71" s="111" t="s">
        <v>327</v>
      </c>
      <c r="D71" s="111" t="s">
        <v>651</v>
      </c>
      <c r="E71" s="111" t="s">
        <v>652</v>
      </c>
      <c r="F71" s="111" t="s">
        <v>519</v>
      </c>
      <c r="G71" s="111" t="s">
        <v>633</v>
      </c>
      <c r="H71" s="111" t="s">
        <v>623</v>
      </c>
      <c r="J71" s="111" t="s">
        <v>670</v>
      </c>
    </row>
    <row r="72" spans="1:10">
      <c r="A72" s="111">
        <v>71</v>
      </c>
      <c r="B72" s="111" t="s">
        <v>408</v>
      </c>
      <c r="C72" s="111" t="s">
        <v>327</v>
      </c>
      <c r="D72" s="111" t="s">
        <v>653</v>
      </c>
      <c r="E72" s="111" t="s">
        <v>654</v>
      </c>
      <c r="F72" s="111" t="s">
        <v>655</v>
      </c>
      <c r="G72" s="111" t="s">
        <v>656</v>
      </c>
      <c r="J72" s="111" t="s">
        <v>670</v>
      </c>
    </row>
    <row r="73" spans="1:10">
      <c r="A73" s="111">
        <v>72</v>
      </c>
      <c r="B73" s="111" t="s">
        <v>408</v>
      </c>
      <c r="C73" s="111" t="s">
        <v>327</v>
      </c>
      <c r="D73" s="111" t="s">
        <v>657</v>
      </c>
      <c r="E73" s="111" t="s">
        <v>658</v>
      </c>
      <c r="F73" s="111" t="s">
        <v>432</v>
      </c>
      <c r="G73" s="111" t="s">
        <v>531</v>
      </c>
      <c r="J73" s="111" t="s">
        <v>670</v>
      </c>
    </row>
    <row r="74" spans="1:10">
      <c r="A74" s="111">
        <v>73</v>
      </c>
      <c r="B74" s="111" t="s">
        <v>408</v>
      </c>
      <c r="C74" s="111" t="s">
        <v>327</v>
      </c>
      <c r="D74" s="111" t="s">
        <v>659</v>
      </c>
      <c r="E74" s="111" t="s">
        <v>660</v>
      </c>
      <c r="F74" s="111" t="s">
        <v>661</v>
      </c>
      <c r="G74" s="111" t="s">
        <v>662</v>
      </c>
      <c r="J74" s="111" t="s">
        <v>670</v>
      </c>
    </row>
    <row r="75" spans="1:10">
      <c r="A75" s="111">
        <v>74</v>
      </c>
      <c r="B75" s="111" t="s">
        <v>408</v>
      </c>
      <c r="C75" s="111" t="s">
        <v>327</v>
      </c>
      <c r="D75" s="111" t="s">
        <v>663</v>
      </c>
      <c r="E75" s="111" t="s">
        <v>664</v>
      </c>
      <c r="F75" s="111" t="s">
        <v>500</v>
      </c>
      <c r="G75" s="111" t="s">
        <v>665</v>
      </c>
      <c r="J75" s="111" t="s">
        <v>670</v>
      </c>
    </row>
    <row r="76" spans="1:10">
      <c r="A76" s="111">
        <v>75</v>
      </c>
      <c r="B76" s="111" t="s">
        <v>408</v>
      </c>
      <c r="C76" s="111" t="s">
        <v>327</v>
      </c>
      <c r="D76" s="111" t="s">
        <v>666</v>
      </c>
      <c r="E76" s="111" t="s">
        <v>667</v>
      </c>
      <c r="F76" s="111" t="s">
        <v>649</v>
      </c>
      <c r="G76" s="111" t="s">
        <v>668</v>
      </c>
      <c r="J76" s="111" t="s">
        <v>670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6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669</v>
      </c>
      <c r="B1" s="56" t="s">
        <v>150</v>
      </c>
      <c r="C1" s="56" t="s">
        <v>151</v>
      </c>
      <c r="D1" s="56" t="s">
        <v>796</v>
      </c>
    </row>
    <row r="2" spans="1:4">
      <c r="A2" s="56">
        <v>1</v>
      </c>
      <c r="B2" s="56" t="s">
        <v>678</v>
      </c>
      <c r="C2" s="56" t="s">
        <v>678</v>
      </c>
      <c r="D2" s="56" t="s">
        <v>679</v>
      </c>
    </row>
    <row r="3" spans="1:4">
      <c r="A3" s="56">
        <v>2</v>
      </c>
      <c r="B3" s="56" t="s">
        <v>678</v>
      </c>
      <c r="C3" s="56" t="s">
        <v>680</v>
      </c>
      <c r="D3" s="56" t="s">
        <v>681</v>
      </c>
    </row>
    <row r="4" spans="1:4">
      <c r="A4" s="56">
        <v>3</v>
      </c>
      <c r="B4" s="56" t="s">
        <v>678</v>
      </c>
      <c r="C4" s="56" t="s">
        <v>682</v>
      </c>
      <c r="D4" s="56" t="s">
        <v>683</v>
      </c>
    </row>
    <row r="5" spans="1:4">
      <c r="A5" s="56">
        <v>4</v>
      </c>
      <c r="B5" s="56" t="s">
        <v>678</v>
      </c>
      <c r="C5" s="56" t="s">
        <v>684</v>
      </c>
      <c r="D5" s="56" t="s">
        <v>685</v>
      </c>
    </row>
    <row r="6" spans="1:4">
      <c r="A6" s="56">
        <v>5</v>
      </c>
      <c r="B6" s="56" t="s">
        <v>686</v>
      </c>
      <c r="C6" s="56" t="s">
        <v>688</v>
      </c>
      <c r="D6" s="56" t="s">
        <v>689</v>
      </c>
    </row>
    <row r="7" spans="1:4">
      <c r="A7" s="56">
        <v>6</v>
      </c>
      <c r="B7" s="56" t="s">
        <v>686</v>
      </c>
      <c r="C7" s="56" t="s">
        <v>690</v>
      </c>
      <c r="D7" s="56" t="s">
        <v>691</v>
      </c>
    </row>
    <row r="8" spans="1:4">
      <c r="A8" s="56">
        <v>7</v>
      </c>
      <c r="B8" s="56" t="s">
        <v>686</v>
      </c>
      <c r="C8" s="56" t="s">
        <v>686</v>
      </c>
      <c r="D8" s="56" t="s">
        <v>687</v>
      </c>
    </row>
    <row r="9" spans="1:4">
      <c r="A9" s="56">
        <v>8</v>
      </c>
      <c r="B9" s="56" t="s">
        <v>686</v>
      </c>
      <c r="C9" s="56" t="s">
        <v>692</v>
      </c>
      <c r="D9" s="56" t="s">
        <v>693</v>
      </c>
    </row>
    <row r="10" spans="1:4">
      <c r="A10" s="56">
        <v>9</v>
      </c>
      <c r="B10" s="56" t="s">
        <v>686</v>
      </c>
      <c r="C10" s="56" t="s">
        <v>694</v>
      </c>
      <c r="D10" s="56" t="s">
        <v>695</v>
      </c>
    </row>
    <row r="11" spans="1:4">
      <c r="A11" s="56">
        <v>10</v>
      </c>
      <c r="B11" s="56" t="s">
        <v>686</v>
      </c>
      <c r="C11" s="56" t="s">
        <v>696</v>
      </c>
      <c r="D11" s="56" t="s">
        <v>697</v>
      </c>
    </row>
    <row r="12" spans="1:4">
      <c r="A12" s="56">
        <v>11</v>
      </c>
      <c r="B12" s="56" t="s">
        <v>686</v>
      </c>
      <c r="C12" s="56" t="s">
        <v>698</v>
      </c>
      <c r="D12" s="56" t="s">
        <v>699</v>
      </c>
    </row>
    <row r="13" spans="1:4">
      <c r="A13" s="56">
        <v>12</v>
      </c>
      <c r="B13" s="56" t="s">
        <v>686</v>
      </c>
      <c r="C13" s="56" t="s">
        <v>700</v>
      </c>
      <c r="D13" s="56" t="s">
        <v>701</v>
      </c>
    </row>
    <row r="14" spans="1:4">
      <c r="A14" s="56">
        <v>13</v>
      </c>
      <c r="B14" s="56" t="s">
        <v>686</v>
      </c>
      <c r="C14" s="56" t="s">
        <v>702</v>
      </c>
      <c r="D14" s="56" t="s">
        <v>703</v>
      </c>
    </row>
    <row r="15" spans="1:4">
      <c r="A15" s="56">
        <v>14</v>
      </c>
      <c r="B15" s="56" t="s">
        <v>686</v>
      </c>
      <c r="C15" s="56" t="s">
        <v>704</v>
      </c>
      <c r="D15" s="56" t="s">
        <v>705</v>
      </c>
    </row>
    <row r="16" spans="1:4">
      <c r="A16" s="56">
        <v>15</v>
      </c>
      <c r="B16" s="56" t="s">
        <v>686</v>
      </c>
      <c r="C16" s="56" t="s">
        <v>706</v>
      </c>
      <c r="D16" s="56" t="s">
        <v>707</v>
      </c>
    </row>
    <row r="17" spans="1:4">
      <c r="A17" s="56">
        <v>16</v>
      </c>
      <c r="B17" s="56" t="s">
        <v>708</v>
      </c>
      <c r="C17" s="56" t="s">
        <v>710</v>
      </c>
      <c r="D17" s="56" t="s">
        <v>711</v>
      </c>
    </row>
    <row r="18" spans="1:4">
      <c r="A18" s="56">
        <v>17</v>
      </c>
      <c r="B18" s="56" t="s">
        <v>708</v>
      </c>
      <c r="C18" s="56" t="s">
        <v>712</v>
      </c>
      <c r="D18" s="56" t="s">
        <v>713</v>
      </c>
    </row>
    <row r="19" spans="1:4">
      <c r="A19" s="56">
        <v>18</v>
      </c>
      <c r="B19" s="56" t="s">
        <v>708</v>
      </c>
      <c r="C19" s="56" t="s">
        <v>708</v>
      </c>
      <c r="D19" s="56" t="s">
        <v>709</v>
      </c>
    </row>
    <row r="20" spans="1:4">
      <c r="A20" s="56">
        <v>19</v>
      </c>
      <c r="B20" s="56" t="s">
        <v>708</v>
      </c>
      <c r="C20" s="56" t="s">
        <v>714</v>
      </c>
      <c r="D20" s="56" t="s">
        <v>715</v>
      </c>
    </row>
    <row r="21" spans="1:4">
      <c r="A21" s="56">
        <v>20</v>
      </c>
      <c r="B21" s="56" t="s">
        <v>708</v>
      </c>
      <c r="C21" s="56" t="s">
        <v>716</v>
      </c>
      <c r="D21" s="56" t="s">
        <v>717</v>
      </c>
    </row>
    <row r="22" spans="1:4">
      <c r="A22" s="56">
        <v>21</v>
      </c>
      <c r="B22" s="56" t="s">
        <v>718</v>
      </c>
      <c r="C22" s="56" t="s">
        <v>720</v>
      </c>
      <c r="D22" s="56" t="s">
        <v>721</v>
      </c>
    </row>
    <row r="23" spans="1:4">
      <c r="A23" s="56">
        <v>22</v>
      </c>
      <c r="B23" s="56" t="s">
        <v>718</v>
      </c>
      <c r="C23" s="56" t="s">
        <v>718</v>
      </c>
      <c r="D23" s="56" t="s">
        <v>719</v>
      </c>
    </row>
    <row r="24" spans="1:4">
      <c r="A24" s="56">
        <v>23</v>
      </c>
      <c r="B24" s="56" t="s">
        <v>718</v>
      </c>
      <c r="C24" s="56" t="s">
        <v>722</v>
      </c>
      <c r="D24" s="56" t="s">
        <v>723</v>
      </c>
    </row>
    <row r="25" spans="1:4">
      <c r="A25" s="56">
        <v>24</v>
      </c>
      <c r="B25" s="56" t="s">
        <v>718</v>
      </c>
      <c r="C25" s="56" t="s">
        <v>724</v>
      </c>
      <c r="D25" s="56" t="s">
        <v>725</v>
      </c>
    </row>
    <row r="26" spans="1:4">
      <c r="A26" s="56">
        <v>25</v>
      </c>
      <c r="B26" s="56" t="s">
        <v>718</v>
      </c>
      <c r="C26" s="56" t="s">
        <v>726</v>
      </c>
      <c r="D26" s="56" t="s">
        <v>727</v>
      </c>
    </row>
    <row r="27" spans="1:4">
      <c r="A27" s="56">
        <v>26</v>
      </c>
      <c r="B27" s="56" t="s">
        <v>718</v>
      </c>
      <c r="C27" s="56" t="s">
        <v>728</v>
      </c>
      <c r="D27" s="56" t="s">
        <v>729</v>
      </c>
    </row>
    <row r="28" spans="1:4">
      <c r="A28" s="56">
        <v>27</v>
      </c>
      <c r="B28" s="56" t="s">
        <v>718</v>
      </c>
      <c r="C28" s="56" t="s">
        <v>730</v>
      </c>
      <c r="D28" s="56" t="s">
        <v>731</v>
      </c>
    </row>
    <row r="29" spans="1:4">
      <c r="A29" s="56">
        <v>28</v>
      </c>
      <c r="B29" s="56" t="s">
        <v>718</v>
      </c>
      <c r="C29" s="56" t="s">
        <v>732</v>
      </c>
      <c r="D29" s="56" t="s">
        <v>733</v>
      </c>
    </row>
    <row r="30" spans="1:4">
      <c r="A30" s="56">
        <v>29</v>
      </c>
      <c r="B30" s="56" t="s">
        <v>718</v>
      </c>
      <c r="C30" s="56" t="s">
        <v>734</v>
      </c>
      <c r="D30" s="56" t="s">
        <v>735</v>
      </c>
    </row>
    <row r="31" spans="1:4">
      <c r="A31" s="56">
        <v>30</v>
      </c>
      <c r="B31" s="56" t="s">
        <v>718</v>
      </c>
      <c r="C31" s="56" t="s">
        <v>736</v>
      </c>
      <c r="D31" s="56" t="s">
        <v>737</v>
      </c>
    </row>
    <row r="32" spans="1:4">
      <c r="A32" s="56">
        <v>31</v>
      </c>
      <c r="B32" s="56" t="s">
        <v>738</v>
      </c>
      <c r="C32" s="56" t="s">
        <v>740</v>
      </c>
      <c r="D32" s="56" t="s">
        <v>741</v>
      </c>
    </row>
    <row r="33" spans="1:4">
      <c r="A33" s="56">
        <v>32</v>
      </c>
      <c r="B33" s="56" t="s">
        <v>738</v>
      </c>
      <c r="C33" s="56" t="s">
        <v>738</v>
      </c>
      <c r="D33" s="56" t="s">
        <v>739</v>
      </c>
    </row>
    <row r="34" spans="1:4">
      <c r="A34" s="56">
        <v>33</v>
      </c>
      <c r="B34" s="56" t="s">
        <v>738</v>
      </c>
      <c r="C34" s="56" t="s">
        <v>742</v>
      </c>
      <c r="D34" s="56" t="s">
        <v>743</v>
      </c>
    </row>
    <row r="35" spans="1:4">
      <c r="A35" s="56">
        <v>34</v>
      </c>
      <c r="B35" s="56" t="s">
        <v>738</v>
      </c>
      <c r="C35" s="56" t="s">
        <v>744</v>
      </c>
      <c r="D35" s="56" t="s">
        <v>745</v>
      </c>
    </row>
    <row r="36" spans="1:4">
      <c r="A36" s="56">
        <v>35</v>
      </c>
      <c r="B36" s="56" t="s">
        <v>738</v>
      </c>
      <c r="C36" s="56" t="s">
        <v>746</v>
      </c>
      <c r="D36" s="56" t="s">
        <v>747</v>
      </c>
    </row>
    <row r="37" spans="1:4">
      <c r="A37" s="56">
        <v>36</v>
      </c>
      <c r="B37" s="56" t="s">
        <v>738</v>
      </c>
      <c r="C37" s="56" t="s">
        <v>748</v>
      </c>
      <c r="D37" s="56" t="s">
        <v>749</v>
      </c>
    </row>
    <row r="38" spans="1:4">
      <c r="A38" s="56">
        <v>37</v>
      </c>
      <c r="B38" s="56" t="s">
        <v>738</v>
      </c>
      <c r="C38" s="56" t="s">
        <v>750</v>
      </c>
      <c r="D38" s="56" t="s">
        <v>751</v>
      </c>
    </row>
    <row r="39" spans="1:4">
      <c r="A39" s="56">
        <v>38</v>
      </c>
      <c r="B39" s="56" t="s">
        <v>752</v>
      </c>
      <c r="C39" s="56" t="s">
        <v>754</v>
      </c>
      <c r="D39" s="56" t="s">
        <v>755</v>
      </c>
    </row>
    <row r="40" spans="1:4">
      <c r="A40" s="56">
        <v>39</v>
      </c>
      <c r="B40" s="56" t="s">
        <v>752</v>
      </c>
      <c r="C40" s="56" t="s">
        <v>756</v>
      </c>
      <c r="D40" s="56" t="s">
        <v>757</v>
      </c>
    </row>
    <row r="41" spans="1:4">
      <c r="A41" s="56">
        <v>40</v>
      </c>
      <c r="B41" s="56" t="s">
        <v>752</v>
      </c>
      <c r="C41" s="56" t="s">
        <v>758</v>
      </c>
      <c r="D41" s="56" t="s">
        <v>759</v>
      </c>
    </row>
    <row r="42" spans="1:4">
      <c r="A42" s="56">
        <v>41</v>
      </c>
      <c r="B42" s="56" t="s">
        <v>752</v>
      </c>
      <c r="C42" s="56" t="s">
        <v>760</v>
      </c>
      <c r="D42" s="56" t="s">
        <v>761</v>
      </c>
    </row>
    <row r="43" spans="1:4">
      <c r="A43" s="56">
        <v>42</v>
      </c>
      <c r="B43" s="56" t="s">
        <v>752</v>
      </c>
      <c r="C43" s="56" t="s">
        <v>762</v>
      </c>
      <c r="D43" s="56" t="s">
        <v>763</v>
      </c>
    </row>
    <row r="44" spans="1:4">
      <c r="A44" s="56">
        <v>43</v>
      </c>
      <c r="B44" s="56" t="s">
        <v>752</v>
      </c>
      <c r="C44" s="56" t="s">
        <v>752</v>
      </c>
      <c r="D44" s="56" t="s">
        <v>753</v>
      </c>
    </row>
    <row r="45" spans="1:4">
      <c r="A45" s="56">
        <v>44</v>
      </c>
      <c r="B45" s="56" t="s">
        <v>752</v>
      </c>
      <c r="C45" s="56" t="s">
        <v>764</v>
      </c>
      <c r="D45" s="56" t="s">
        <v>765</v>
      </c>
    </row>
    <row r="46" spans="1:4">
      <c r="A46" s="56">
        <v>45</v>
      </c>
      <c r="B46" s="56" t="s">
        <v>752</v>
      </c>
      <c r="C46" s="56" t="s">
        <v>766</v>
      </c>
      <c r="D46" s="56" t="s">
        <v>767</v>
      </c>
    </row>
    <row r="47" spans="1:4">
      <c r="A47" s="56">
        <v>46</v>
      </c>
      <c r="B47" s="56" t="s">
        <v>768</v>
      </c>
      <c r="C47" s="56" t="s">
        <v>770</v>
      </c>
      <c r="D47" s="56" t="s">
        <v>771</v>
      </c>
    </row>
    <row r="48" spans="1:4">
      <c r="A48" s="56">
        <v>47</v>
      </c>
      <c r="B48" s="56" t="s">
        <v>768</v>
      </c>
      <c r="C48" s="56" t="s">
        <v>772</v>
      </c>
      <c r="D48" s="56" t="s">
        <v>773</v>
      </c>
    </row>
    <row r="49" spans="1:4">
      <c r="A49" s="56">
        <v>48</v>
      </c>
      <c r="B49" s="56" t="s">
        <v>768</v>
      </c>
      <c r="C49" s="56" t="s">
        <v>768</v>
      </c>
      <c r="D49" s="56" t="s">
        <v>769</v>
      </c>
    </row>
    <row r="50" spans="1:4">
      <c r="A50" s="56">
        <v>49</v>
      </c>
      <c r="B50" s="56" t="s">
        <v>768</v>
      </c>
      <c r="C50" s="56" t="s">
        <v>774</v>
      </c>
      <c r="D50" s="56" t="s">
        <v>775</v>
      </c>
    </row>
    <row r="51" spans="1:4">
      <c r="A51" s="56">
        <v>50</v>
      </c>
      <c r="B51" s="56" t="s">
        <v>768</v>
      </c>
      <c r="C51" s="56" t="s">
        <v>776</v>
      </c>
      <c r="D51" s="56" t="s">
        <v>777</v>
      </c>
    </row>
    <row r="52" spans="1:4">
      <c r="A52" s="56">
        <v>51</v>
      </c>
      <c r="B52" s="56" t="s">
        <v>768</v>
      </c>
      <c r="C52" s="56" t="s">
        <v>778</v>
      </c>
      <c r="D52" s="56" t="s">
        <v>779</v>
      </c>
    </row>
    <row r="53" spans="1:4">
      <c r="A53" s="56">
        <v>52</v>
      </c>
      <c r="B53" s="56" t="s">
        <v>768</v>
      </c>
      <c r="C53" s="56" t="s">
        <v>780</v>
      </c>
      <c r="D53" s="56" t="s">
        <v>781</v>
      </c>
    </row>
    <row r="54" spans="1:4">
      <c r="A54" s="56">
        <v>53</v>
      </c>
      <c r="B54" s="56" t="s">
        <v>768</v>
      </c>
      <c r="C54" s="56" t="s">
        <v>782</v>
      </c>
      <c r="D54" s="56" t="s">
        <v>783</v>
      </c>
    </row>
    <row r="55" spans="1:4">
      <c r="A55" s="56">
        <v>54</v>
      </c>
      <c r="B55" s="56" t="s">
        <v>784</v>
      </c>
      <c r="C55" s="56" t="s">
        <v>784</v>
      </c>
      <c r="D55" s="56" t="s">
        <v>785</v>
      </c>
    </row>
    <row r="56" spans="1:4">
      <c r="A56" s="56">
        <v>55</v>
      </c>
      <c r="B56" s="56" t="s">
        <v>786</v>
      </c>
      <c r="C56" s="56" t="s">
        <v>786</v>
      </c>
      <c r="D56" s="56" t="s">
        <v>787</v>
      </c>
    </row>
    <row r="57" spans="1:4">
      <c r="A57" s="56">
        <v>56</v>
      </c>
      <c r="B57" s="56" t="s">
        <v>788</v>
      </c>
      <c r="C57" s="56" t="s">
        <v>788</v>
      </c>
      <c r="D57" s="56" t="s">
        <v>789</v>
      </c>
    </row>
    <row r="58" spans="1:4">
      <c r="A58" s="56">
        <v>57</v>
      </c>
      <c r="B58" s="56" t="s">
        <v>790</v>
      </c>
      <c r="C58" s="56" t="s">
        <v>790</v>
      </c>
      <c r="D58" s="56" t="s">
        <v>791</v>
      </c>
    </row>
    <row r="59" spans="1:4">
      <c r="A59" s="56">
        <v>58</v>
      </c>
      <c r="B59" s="56" t="s">
        <v>792</v>
      </c>
      <c r="C59" s="56" t="s">
        <v>792</v>
      </c>
      <c r="D59" s="56" t="s">
        <v>793</v>
      </c>
    </row>
    <row r="60" spans="1:4">
      <c r="A60" s="56">
        <v>59</v>
      </c>
      <c r="B60" s="56" t="s">
        <v>794</v>
      </c>
      <c r="C60" s="56" t="s">
        <v>794</v>
      </c>
      <c r="D60" s="56" t="s">
        <v>795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797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195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obj_List02_22</vt:lpstr>
      <vt:lpstr>obj_List02_25</vt:lpstr>
      <vt:lpstr>obj_List02_28</vt:lpstr>
      <vt:lpstr>obj_List02_31</vt:lpstr>
      <vt:lpstr>obj_List02_34</vt:lpstr>
      <vt:lpstr>obj_List05_22</vt:lpstr>
      <vt:lpstr>obj_List05_25</vt:lpstr>
      <vt:lpstr>obj_List05_28</vt:lpstr>
      <vt:lpstr>obj_List05_31</vt:lpstr>
      <vt:lpstr>obj_List05_34</vt:lpstr>
      <vt:lpstr>obj_List06_22</vt:lpstr>
      <vt:lpstr>obj_List06_25</vt:lpstr>
      <vt:lpstr>obj_List06_28</vt:lpstr>
      <vt:lpstr>obj_List06_31</vt:lpstr>
      <vt:lpstr>obj_List06_34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Galanova</cp:lastModifiedBy>
  <dcterms:created xsi:type="dcterms:W3CDTF">2014-08-18T08:57:48Z</dcterms:created>
  <dcterms:modified xsi:type="dcterms:W3CDTF">2019-11-15T04:24:13Z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